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3256" windowHeight="13176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4" i="1"/>
  <c r="F26"/>
  <c r="F30" s="1"/>
  <c r="I23"/>
  <c r="I16"/>
  <c r="I14"/>
  <c r="I12"/>
  <c r="I10"/>
  <c r="I9"/>
  <c r="I8"/>
  <c r="I11"/>
  <c r="I13"/>
  <c r="I15"/>
  <c r="I17"/>
  <c r="I18"/>
  <c r="I19"/>
  <c r="I20"/>
  <c r="I21"/>
  <c r="I22"/>
  <c r="I25"/>
  <c r="K8"/>
  <c r="M8"/>
  <c r="K9"/>
  <c r="M9"/>
  <c r="K10"/>
  <c r="M10"/>
  <c r="M11" l="1"/>
  <c r="M12"/>
  <c r="M13"/>
  <c r="M14"/>
  <c r="M15"/>
  <c r="M16"/>
  <c r="M17"/>
  <c r="M18"/>
  <c r="M19"/>
  <c r="M20"/>
  <c r="M21"/>
  <c r="M22"/>
  <c r="M23"/>
  <c r="L29" l="1"/>
  <c r="L26"/>
  <c r="K11"/>
  <c r="L30" l="1"/>
  <c r="M27"/>
  <c r="M28"/>
  <c r="K12"/>
  <c r="K13"/>
  <c r="K14"/>
  <c r="K15"/>
  <c r="K16"/>
  <c r="K17"/>
  <c r="K18"/>
  <c r="K19"/>
  <c r="K20"/>
  <c r="K21"/>
  <c r="K22"/>
  <c r="K23"/>
  <c r="K25"/>
  <c r="K27"/>
  <c r="K28"/>
  <c r="I27"/>
  <c r="I28"/>
  <c r="J29" l="1"/>
  <c r="M29" s="1"/>
  <c r="H29"/>
  <c r="G29"/>
  <c r="F29"/>
  <c r="J26"/>
  <c r="H26"/>
  <c r="G26"/>
  <c r="G30" l="1"/>
  <c r="K29"/>
  <c r="I29"/>
  <c r="J30"/>
  <c r="M30" s="1"/>
  <c r="M26"/>
  <c r="H30"/>
  <c r="I26"/>
  <c r="K26"/>
  <c r="K30" l="1"/>
  <c r="I30"/>
</calcChain>
</file>

<file path=xl/sharedStrings.xml><?xml version="1.0" encoding="utf-8"?>
<sst xmlns="http://schemas.openxmlformats.org/spreadsheetml/2006/main" count="37" uniqueCount="35">
  <si>
    <t>Наименование</t>
  </si>
  <si>
    <t>02 - Муниципальная программа "Культура"</t>
  </si>
  <si>
    <t>03 - Муниципальная программа "Образование"</t>
  </si>
  <si>
    <t>04 - Муниципальная программа "Социальная защита населения"</t>
  </si>
  <si>
    <t>05 - Муниципальная программа "Спорт"</t>
  </si>
  <si>
    <t>06 - Муниципальная программа "Развитие сельского хозяйства"</t>
  </si>
  <si>
    <t>07 - Муниципальная программа "Экология и окружающая среда"</t>
  </si>
  <si>
    <t>08 - Муниципальная программа "Безопасность и обеспечение безопасности жизнедеятельности населения"</t>
  </si>
  <si>
    <t>09 - Муниципальная программа "Жилище"</t>
  </si>
  <si>
    <t>10 - Муниципальная программа "Развитие инженерной инфраструктуры и энергоэффективности"</t>
  </si>
  <si>
    <t>11 - Муниципальная программа "Предпринимательство"</t>
  </si>
  <si>
    <t>12 - Муниципальная программа "Управление имуществом и муниципальными финансами"</t>
  </si>
  <si>
    <t>13 - Муниципальная программа "Развитие институтов гражданского общества, повышение эффективности местного самоуправления и реализации молодежной политики"</t>
  </si>
  <si>
    <t>14 - Муниципальная программа "Развитие и функционирование дорожно-транспортного комплекса"</t>
  </si>
  <si>
    <t>15 - Муниципальная программа "Цифровое муниципальное образование"</t>
  </si>
  <si>
    <t>16 - Муниципальная программа "Архитектура и градостроительство"</t>
  </si>
  <si>
    <t>17 - Муниципальная программа "Формирование современной комфортной городской среды"</t>
  </si>
  <si>
    <t>19 - Муниципальная программа "Переселение граждан из аварийного жилищного фонда"</t>
  </si>
  <si>
    <t>95 - Руководство и управление в сфере установленных функций органов местного самоуправления</t>
  </si>
  <si>
    <t>99 - Непрограммные расходы</t>
  </si>
  <si>
    <t>Итого непрограммных расходов</t>
  </si>
  <si>
    <t>Итого:</t>
  </si>
  <si>
    <t>(тыс. руб.)</t>
  </si>
  <si>
    <t>Итого по программам</t>
  </si>
  <si>
    <t>План на 2025 год</t>
  </si>
  <si>
    <t>План на 2026 год</t>
  </si>
  <si>
    <t>Проект, тыс. руб.</t>
  </si>
  <si>
    <t>% к 2024 году</t>
  </si>
  <si>
    <t>% к 2025 году</t>
  </si>
  <si>
    <t>Cведения о расходах бюджета Талдомского городского округа по муниципальным программам на 2025 год и плановый период 2026 и 2027 годов в сравнении с ожидаемым исполнением за 2024 год и отчетом за 2023 год</t>
  </si>
  <si>
    <t>2023 год (отчет), тыс. руб.</t>
  </si>
  <si>
    <t>Ожидаемое исполнение 2024 года, тыс. руб.</t>
  </si>
  <si>
    <t>План на 2027 год</t>
  </si>
  <si>
    <t>% к 2026 году</t>
  </si>
  <si>
    <t>18- Муниципальная программа "Строительство и капитальный ремонт объектов социальной инфраструктуры"</t>
  </si>
</sst>
</file>

<file path=xl/styles.xml><?xml version="1.0" encoding="utf-8"?>
<styleSheet xmlns="http://schemas.openxmlformats.org/spreadsheetml/2006/main">
  <numFmts count="2">
    <numFmt numFmtId="164" formatCode="#,##0.00_ ;[Red]\-#,##0.00\ "/>
    <numFmt numFmtId="165" formatCode="[&gt;=0.5]#,##0.000,;[Red][&lt;=-0.5]\-#,##0.000,;#,##0.000,"/>
  </numFmts>
  <fonts count="14">
    <font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11"/>
      <color indexed="8"/>
      <name val="Calibri"/>
      <family val="2"/>
      <scheme val="minor"/>
    </font>
    <font>
      <sz val="8"/>
      <color rgb="FF000000"/>
      <name val="Arial"/>
      <family val="2"/>
      <charset val="204"/>
    </font>
    <font>
      <b/>
      <sz val="9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b/>
      <sz val="9"/>
      <name val="Arial"/>
      <family val="2"/>
      <charset val="204"/>
    </font>
    <font>
      <sz val="11"/>
      <name val="Calibri"/>
      <family val="2"/>
      <charset val="204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</patternFill>
    </fill>
  </fills>
  <borders count="53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auto="1"/>
      </right>
      <top/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1" fillId="0" borderId="0" xfId="0" applyFont="1"/>
    <xf numFmtId="49" fontId="7" fillId="2" borderId="15" xfId="0" applyNumberFormat="1" applyFont="1" applyFill="1" applyBorder="1" applyAlignment="1">
      <alignment horizontal="center" vertical="center" wrapText="1"/>
    </xf>
    <xf numFmtId="49" fontId="5" fillId="2" borderId="0" xfId="0" applyNumberFormat="1" applyFont="1" applyFill="1" applyAlignment="1">
      <alignment horizontal="center" vertical="center" wrapText="1"/>
    </xf>
    <xf numFmtId="49" fontId="3" fillId="2" borderId="0" xfId="0" applyNumberFormat="1" applyFont="1" applyFill="1" applyAlignment="1">
      <alignment horizontal="center" vertical="center" wrapText="1"/>
    </xf>
    <xf numFmtId="0" fontId="5" fillId="2" borderId="43" xfId="0" applyFont="1" applyFill="1" applyBorder="1" applyAlignment="1">
      <alignment horizontal="center" vertical="center" wrapText="1"/>
    </xf>
    <xf numFmtId="165" fontId="3" fillId="3" borderId="23" xfId="0" applyNumberFormat="1" applyFont="1" applyFill="1" applyBorder="1" applyAlignment="1">
      <alignment vertical="center"/>
    </xf>
    <xf numFmtId="165" fontId="3" fillId="3" borderId="47" xfId="0" applyNumberFormat="1" applyFont="1" applyFill="1" applyBorder="1" applyAlignment="1">
      <alignment vertical="center"/>
    </xf>
    <xf numFmtId="0" fontId="9" fillId="0" borderId="24" xfId="0" applyFont="1" applyBorder="1" applyAlignment="1">
      <alignment vertical="center" wrapText="1"/>
    </xf>
    <xf numFmtId="0" fontId="10" fillId="2" borderId="0" xfId="0" applyFont="1" applyFill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165" fontId="9" fillId="0" borderId="48" xfId="0" applyNumberFormat="1" applyFont="1" applyBorder="1" applyAlignment="1">
      <alignment horizontal="right" vertical="center"/>
    </xf>
    <xf numFmtId="165" fontId="9" fillId="0" borderId="49" xfId="0" applyNumberFormat="1" applyFont="1" applyBorder="1" applyAlignment="1">
      <alignment horizontal="right" vertical="center"/>
    </xf>
    <xf numFmtId="0" fontId="12" fillId="0" borderId="0" xfId="0" applyFont="1"/>
    <xf numFmtId="165" fontId="11" fillId="2" borderId="18" xfId="0" applyNumberFormat="1" applyFont="1" applyFill="1" applyBorder="1" applyAlignment="1">
      <alignment horizontal="right" vertical="center"/>
    </xf>
    <xf numFmtId="165" fontId="11" fillId="2" borderId="22" xfId="0" applyNumberFormat="1" applyFont="1" applyFill="1" applyBorder="1"/>
    <xf numFmtId="165" fontId="3" fillId="2" borderId="35" xfId="0" applyNumberFormat="1" applyFont="1" applyFill="1" applyBorder="1" applyAlignment="1">
      <alignment horizontal="right" vertical="center"/>
    </xf>
    <xf numFmtId="165" fontId="3" fillId="2" borderId="34" xfId="0" applyNumberFormat="1" applyFont="1" applyFill="1" applyBorder="1" applyAlignment="1">
      <alignment horizontal="right" vertical="center"/>
    </xf>
    <xf numFmtId="165" fontId="3" fillId="2" borderId="25" xfId="0" applyNumberFormat="1" applyFont="1" applyFill="1" applyBorder="1" applyAlignment="1">
      <alignment horizontal="right" vertical="center"/>
    </xf>
    <xf numFmtId="165" fontId="9" fillId="0" borderId="19" xfId="0" applyNumberFormat="1" applyFont="1" applyBorder="1" applyAlignment="1">
      <alignment horizontal="right" vertical="center"/>
    </xf>
    <xf numFmtId="0" fontId="13" fillId="0" borderId="0" xfId="0" applyFont="1" applyAlignment="1">
      <alignment horizontal="center" vertical="center"/>
    </xf>
    <xf numFmtId="0" fontId="9" fillId="0" borderId="8" xfId="0" applyFont="1" applyBorder="1" applyAlignment="1">
      <alignment vertical="center" wrapText="1"/>
    </xf>
    <xf numFmtId="0" fontId="10" fillId="2" borderId="25" xfId="0" applyFont="1" applyFill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12" fillId="0" borderId="41" xfId="0" applyFont="1" applyBorder="1"/>
    <xf numFmtId="0" fontId="12" fillId="0" borderId="29" xfId="0" applyFont="1" applyBorder="1"/>
    <xf numFmtId="164" fontId="9" fillId="0" borderId="33" xfId="0" applyNumberFormat="1" applyFont="1" applyBorder="1" applyAlignment="1">
      <alignment horizontal="right" vertical="center"/>
    </xf>
    <xf numFmtId="165" fontId="9" fillId="0" borderId="50" xfId="0" applyNumberFormat="1" applyFont="1" applyBorder="1" applyAlignment="1">
      <alignment horizontal="right" vertical="center"/>
    </xf>
    <xf numFmtId="164" fontId="9" fillId="0" borderId="23" xfId="0" applyNumberFormat="1" applyFont="1" applyBorder="1" applyAlignment="1">
      <alignment horizontal="right" vertical="center"/>
    </xf>
    <xf numFmtId="165" fontId="9" fillId="0" borderId="51" xfId="0" applyNumberFormat="1" applyFont="1" applyBorder="1" applyAlignment="1">
      <alignment horizontal="right" vertical="center"/>
    </xf>
    <xf numFmtId="165" fontId="11" fillId="2" borderId="17" xfId="0" applyNumberFormat="1" applyFont="1" applyFill="1" applyBorder="1" applyAlignment="1">
      <alignment horizontal="right" vertical="center"/>
    </xf>
    <xf numFmtId="165" fontId="9" fillId="0" borderId="52" xfId="0" applyNumberFormat="1" applyFont="1" applyBorder="1" applyAlignment="1">
      <alignment horizontal="right" vertical="center"/>
    </xf>
    <xf numFmtId="164" fontId="9" fillId="0" borderId="37" xfId="0" applyNumberFormat="1" applyFont="1" applyBorder="1" applyAlignment="1">
      <alignment horizontal="right" vertical="center"/>
    </xf>
    <xf numFmtId="164" fontId="9" fillId="0" borderId="44" xfId="0" applyNumberFormat="1" applyFont="1" applyBorder="1" applyAlignment="1">
      <alignment horizontal="right" vertical="center"/>
    </xf>
    <xf numFmtId="164" fontId="9" fillId="0" borderId="40" xfId="0" applyNumberFormat="1" applyFont="1" applyBorder="1" applyAlignment="1">
      <alignment horizontal="right" vertical="center"/>
    </xf>
    <xf numFmtId="164" fontId="9" fillId="0" borderId="30" xfId="0" applyNumberFormat="1" applyFont="1" applyBorder="1" applyAlignment="1">
      <alignment horizontal="right" vertical="center"/>
    </xf>
    <xf numFmtId="165" fontId="9" fillId="3" borderId="16" xfId="0" applyNumberFormat="1" applyFont="1" applyFill="1" applyBorder="1" applyAlignment="1">
      <alignment horizontal="right" vertical="center"/>
    </xf>
    <xf numFmtId="165" fontId="9" fillId="2" borderId="20" xfId="0" applyNumberFormat="1" applyFont="1" applyFill="1" applyBorder="1" applyAlignment="1">
      <alignment horizontal="right" vertical="center"/>
    </xf>
    <xf numFmtId="165" fontId="11" fillId="2" borderId="39" xfId="0" applyNumberFormat="1" applyFont="1" applyFill="1" applyBorder="1" applyAlignment="1">
      <alignment horizontal="right" vertical="center"/>
    </xf>
    <xf numFmtId="164" fontId="9" fillId="2" borderId="32" xfId="0" applyNumberFormat="1" applyFont="1" applyFill="1" applyBorder="1" applyAlignment="1">
      <alignment horizontal="right" vertical="center"/>
    </xf>
    <xf numFmtId="164" fontId="9" fillId="2" borderId="36" xfId="0" applyNumberFormat="1" applyFont="1" applyFill="1" applyBorder="1" applyAlignment="1">
      <alignment horizontal="right" vertical="center"/>
    </xf>
    <xf numFmtId="164" fontId="9" fillId="2" borderId="39" xfId="0" applyNumberFormat="1" applyFont="1" applyFill="1" applyBorder="1" applyAlignment="1">
      <alignment horizontal="right" vertical="center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6" fillId="2" borderId="21" xfId="0" applyFont="1" applyFill="1" applyBorder="1" applyAlignment="1">
      <alignment horizontal="left" vertical="center"/>
    </xf>
    <xf numFmtId="0" fontId="6" fillId="2" borderId="38" xfId="0" applyFont="1" applyFill="1" applyBorder="1" applyAlignment="1">
      <alignment horizontal="left" vertical="center"/>
    </xf>
    <xf numFmtId="0" fontId="9" fillId="0" borderId="27" xfId="0" applyFont="1" applyBorder="1" applyAlignment="1">
      <alignment horizontal="center" vertical="center" wrapText="1"/>
    </xf>
    <xf numFmtId="0" fontId="9" fillId="0" borderId="28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left" vertical="center" wrapText="1"/>
    </xf>
    <xf numFmtId="0" fontId="3" fillId="2" borderId="15" xfId="0" applyFont="1" applyFill="1" applyBorder="1" applyAlignment="1">
      <alignment horizontal="left" vertical="center" wrapText="1"/>
    </xf>
    <xf numFmtId="0" fontId="5" fillId="0" borderId="9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3" fillId="2" borderId="12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left" vertical="center" wrapText="1"/>
    </xf>
    <xf numFmtId="0" fontId="8" fillId="0" borderId="0" xfId="0" applyFont="1" applyAlignment="1">
      <alignment horizontal="center" wrapText="1"/>
    </xf>
    <xf numFmtId="0" fontId="6" fillId="2" borderId="14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3" fillId="2" borderId="45" xfId="0" applyFont="1" applyFill="1" applyBorder="1" applyAlignment="1">
      <alignment horizontal="left" vertical="center" wrapText="1"/>
    </xf>
    <xf numFmtId="0" fontId="3" fillId="2" borderId="46" xfId="0" applyFont="1" applyFill="1" applyBorder="1" applyAlignment="1">
      <alignment horizontal="left" vertical="center" wrapText="1"/>
    </xf>
    <xf numFmtId="0" fontId="9" fillId="0" borderId="31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42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165" fontId="3" fillId="3" borderId="17" xfId="0" applyNumberFormat="1" applyFont="1" applyFill="1" applyBorder="1" applyAlignment="1">
      <alignment vertical="center"/>
    </xf>
    <xf numFmtId="165" fontId="9" fillId="2" borderId="16" xfId="0" applyNumberFormat="1" applyFont="1" applyFill="1" applyBorder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0"/>
  <sheetViews>
    <sheetView tabSelected="1" topLeftCell="A16" workbookViewId="0">
      <selection activeCell="G26" sqref="G26"/>
    </sheetView>
  </sheetViews>
  <sheetFormatPr defaultRowHeight="14.4"/>
  <cols>
    <col min="1" max="1" width="10.33203125" customWidth="1"/>
    <col min="5" max="5" width="6.88671875" customWidth="1"/>
    <col min="6" max="6" width="16.33203125" customWidth="1"/>
    <col min="7" max="7" width="16" style="13" customWidth="1"/>
    <col min="8" max="8" width="15.88671875" style="13" customWidth="1"/>
    <col min="9" max="9" width="10.44140625" style="13" customWidth="1"/>
    <col min="10" max="10" width="15.88671875" style="13" customWidth="1"/>
    <col min="11" max="11" width="11" style="13" customWidth="1"/>
    <col min="12" max="12" width="17.33203125" style="13" customWidth="1"/>
    <col min="13" max="13" width="13.44140625" style="13" customWidth="1"/>
  </cols>
  <sheetData>
    <row r="1" spans="1:13" ht="15.6" customHeight="1">
      <c r="A1" s="57" t="s">
        <v>29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</row>
    <row r="2" spans="1:13" ht="15.6" customHeight="1">
      <c r="A2" s="57"/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</row>
    <row r="3" spans="1:13" ht="18.600000000000001" customHeight="1" thickBot="1">
      <c r="A3" s="1"/>
      <c r="B3" s="64"/>
      <c r="C3" s="64"/>
      <c r="D3" s="64"/>
      <c r="E3" s="64"/>
      <c r="F3" s="64"/>
      <c r="G3" s="64"/>
      <c r="H3" s="64"/>
      <c r="I3" s="64"/>
      <c r="J3" s="64"/>
      <c r="M3" s="20" t="s">
        <v>22</v>
      </c>
    </row>
    <row r="4" spans="1:13">
      <c r="A4" s="65" t="s">
        <v>0</v>
      </c>
      <c r="B4" s="66"/>
      <c r="C4" s="66"/>
      <c r="D4" s="66"/>
      <c r="E4" s="66"/>
      <c r="F4" s="71" t="s">
        <v>30</v>
      </c>
      <c r="G4" s="47" t="s">
        <v>31</v>
      </c>
      <c r="H4" s="47" t="s">
        <v>24</v>
      </c>
      <c r="I4" s="48"/>
      <c r="J4" s="47" t="s">
        <v>25</v>
      </c>
      <c r="K4" s="62"/>
      <c r="L4" s="47" t="s">
        <v>32</v>
      </c>
      <c r="M4" s="48"/>
    </row>
    <row r="5" spans="1:13">
      <c r="A5" s="67"/>
      <c r="B5" s="68"/>
      <c r="C5" s="68"/>
      <c r="D5" s="68"/>
      <c r="E5" s="68"/>
      <c r="F5" s="72"/>
      <c r="G5" s="49"/>
      <c r="H5" s="49"/>
      <c r="I5" s="50"/>
      <c r="J5" s="49"/>
      <c r="K5" s="63"/>
      <c r="L5" s="49"/>
      <c r="M5" s="50"/>
    </row>
    <row r="6" spans="1:13" ht="21.6" customHeight="1" thickBot="1">
      <c r="A6" s="69"/>
      <c r="B6" s="70"/>
      <c r="C6" s="70"/>
      <c r="D6" s="70"/>
      <c r="E6" s="70"/>
      <c r="F6" s="73"/>
      <c r="G6" s="74"/>
      <c r="H6" s="42" t="s">
        <v>26</v>
      </c>
      <c r="I6" s="8" t="s">
        <v>27</v>
      </c>
      <c r="J6" s="42" t="s">
        <v>26</v>
      </c>
      <c r="K6" s="21" t="s">
        <v>28</v>
      </c>
      <c r="L6" s="43" t="s">
        <v>26</v>
      </c>
      <c r="M6" s="44" t="s">
        <v>33</v>
      </c>
    </row>
    <row r="7" spans="1:13" ht="15" thickBot="1">
      <c r="A7" s="53">
        <v>1</v>
      </c>
      <c r="B7" s="54"/>
      <c r="C7" s="54"/>
      <c r="D7" s="54"/>
      <c r="E7" s="54"/>
      <c r="F7" s="5">
        <v>2</v>
      </c>
      <c r="G7" s="10">
        <v>3</v>
      </c>
      <c r="H7" s="9">
        <v>4</v>
      </c>
      <c r="I7" s="10">
        <v>5</v>
      </c>
      <c r="J7" s="22">
        <v>6</v>
      </c>
      <c r="K7" s="23">
        <v>7</v>
      </c>
      <c r="L7" s="24">
        <v>8</v>
      </c>
      <c r="M7" s="25">
        <v>9</v>
      </c>
    </row>
    <row r="8" spans="1:13" ht="16.95" customHeight="1" thickBot="1">
      <c r="A8" s="55" t="s">
        <v>1</v>
      </c>
      <c r="B8" s="56"/>
      <c r="C8" s="56"/>
      <c r="D8" s="56"/>
      <c r="E8" s="56"/>
      <c r="F8" s="6">
        <v>406193554.60000002</v>
      </c>
      <c r="G8" s="76">
        <v>365114800</v>
      </c>
      <c r="H8" s="11">
        <v>469169970</v>
      </c>
      <c r="I8" s="39">
        <f>SUM(H8/G8)*100</f>
        <v>128.49930213730039</v>
      </c>
      <c r="J8" s="11">
        <v>469179020</v>
      </c>
      <c r="K8" s="26">
        <f>SUM(J8/H8)*100</f>
        <v>100.00192893846125</v>
      </c>
      <c r="L8" s="27">
        <v>508818000</v>
      </c>
      <c r="M8" s="28">
        <f>SUM(L8/J8)*100</f>
        <v>108.44858322948883</v>
      </c>
    </row>
    <row r="9" spans="1:13" ht="17.399999999999999" customHeight="1" thickBot="1">
      <c r="A9" s="51" t="s">
        <v>2</v>
      </c>
      <c r="B9" s="52"/>
      <c r="C9" s="52"/>
      <c r="D9" s="52"/>
      <c r="E9" s="52"/>
      <c r="F9" s="7">
        <v>1212792437.74</v>
      </c>
      <c r="G9" s="76">
        <v>1013460150</v>
      </c>
      <c r="H9" s="12">
        <v>1345174400</v>
      </c>
      <c r="I9" s="39">
        <f t="shared" ref="I9:I30" si="0">SUM(H9/G9)*100</f>
        <v>132.73086267871511</v>
      </c>
      <c r="J9" s="12">
        <v>1347346000</v>
      </c>
      <c r="K9" s="26">
        <f t="shared" ref="K9:K30" si="1">SUM(J9/H9)*100</f>
        <v>100.16143631636166</v>
      </c>
      <c r="L9" s="29">
        <v>1279611300</v>
      </c>
      <c r="M9" s="28">
        <f t="shared" ref="M9:M30" si="2">SUM(L9/J9)*100</f>
        <v>94.9727315774864</v>
      </c>
    </row>
    <row r="10" spans="1:13" ht="21" customHeight="1" thickBot="1">
      <c r="A10" s="51" t="s">
        <v>3</v>
      </c>
      <c r="B10" s="52"/>
      <c r="C10" s="52"/>
      <c r="D10" s="52"/>
      <c r="E10" s="52"/>
      <c r="F10" s="7">
        <v>20156993.870000001</v>
      </c>
      <c r="G10" s="76">
        <v>20634240</v>
      </c>
      <c r="H10" s="12">
        <v>20892000</v>
      </c>
      <c r="I10" s="39">
        <f t="shared" si="0"/>
        <v>101.2491858192984</v>
      </c>
      <c r="J10" s="12">
        <v>21012000</v>
      </c>
      <c r="K10" s="26">
        <f t="shared" si="1"/>
        <v>100.57438253877082</v>
      </c>
      <c r="L10" s="29">
        <v>21066000</v>
      </c>
      <c r="M10" s="28">
        <f t="shared" si="2"/>
        <v>100.25699600228441</v>
      </c>
    </row>
    <row r="11" spans="1:13" ht="16.95" customHeight="1" thickBot="1">
      <c r="A11" s="51" t="s">
        <v>4</v>
      </c>
      <c r="B11" s="52"/>
      <c r="C11" s="52"/>
      <c r="D11" s="52"/>
      <c r="E11" s="52"/>
      <c r="F11" s="7">
        <v>115529783.36</v>
      </c>
      <c r="G11" s="76">
        <v>109800000</v>
      </c>
      <c r="H11" s="12">
        <v>108538000</v>
      </c>
      <c r="I11" s="39">
        <f t="shared" si="0"/>
        <v>98.850637522768665</v>
      </c>
      <c r="J11" s="12">
        <v>108839000</v>
      </c>
      <c r="K11" s="26">
        <f t="shared" si="1"/>
        <v>100.27732222815973</v>
      </c>
      <c r="L11" s="29">
        <v>109152000</v>
      </c>
      <c r="M11" s="28">
        <f t="shared" si="2"/>
        <v>100.28758073852204</v>
      </c>
    </row>
    <row r="12" spans="1:13" ht="20.399999999999999" customHeight="1" thickBot="1">
      <c r="A12" s="51" t="s">
        <v>5</v>
      </c>
      <c r="B12" s="52"/>
      <c r="C12" s="52"/>
      <c r="D12" s="52"/>
      <c r="E12" s="52"/>
      <c r="F12" s="7">
        <v>27154286.550000001</v>
      </c>
      <c r="G12" s="76">
        <v>26730200</v>
      </c>
      <c r="H12" s="12">
        <v>26433300</v>
      </c>
      <c r="I12" s="39">
        <f t="shared" si="0"/>
        <v>98.889271311101297</v>
      </c>
      <c r="J12" s="12">
        <v>26673820</v>
      </c>
      <c r="K12" s="26">
        <f t="shared" si="1"/>
        <v>100.90991287504775</v>
      </c>
      <c r="L12" s="29">
        <v>26913510</v>
      </c>
      <c r="M12" s="28">
        <f t="shared" si="2"/>
        <v>100.89859645150187</v>
      </c>
    </row>
    <row r="13" spans="1:13" ht="22.2" customHeight="1" thickBot="1">
      <c r="A13" s="51" t="s">
        <v>6</v>
      </c>
      <c r="B13" s="52"/>
      <c r="C13" s="52"/>
      <c r="D13" s="52"/>
      <c r="E13" s="52"/>
      <c r="F13" s="7">
        <v>476019358.47000003</v>
      </c>
      <c r="G13" s="76">
        <v>15981000</v>
      </c>
      <c r="H13" s="12">
        <v>24212350</v>
      </c>
      <c r="I13" s="39">
        <f t="shared" si="0"/>
        <v>151.5071021838433</v>
      </c>
      <c r="J13" s="12">
        <v>19422340</v>
      </c>
      <c r="K13" s="26">
        <f t="shared" si="1"/>
        <v>80.216666288071991</v>
      </c>
      <c r="L13" s="29">
        <v>18926340</v>
      </c>
      <c r="M13" s="28">
        <f t="shared" si="2"/>
        <v>97.446239742482106</v>
      </c>
    </row>
    <row r="14" spans="1:13" ht="19.2" customHeight="1" thickBot="1">
      <c r="A14" s="51" t="s">
        <v>7</v>
      </c>
      <c r="B14" s="52"/>
      <c r="C14" s="52"/>
      <c r="D14" s="52"/>
      <c r="E14" s="52"/>
      <c r="F14" s="7">
        <v>59495019.689999998</v>
      </c>
      <c r="G14" s="76">
        <v>60642620</v>
      </c>
      <c r="H14" s="12">
        <v>66985000</v>
      </c>
      <c r="I14" s="39">
        <f t="shared" si="0"/>
        <v>110.45861804783502</v>
      </c>
      <c r="J14" s="12">
        <v>67085000</v>
      </c>
      <c r="K14" s="26">
        <f t="shared" si="1"/>
        <v>100.14928715384042</v>
      </c>
      <c r="L14" s="29">
        <v>66025000</v>
      </c>
      <c r="M14" s="28">
        <f t="shared" si="2"/>
        <v>98.419915033166887</v>
      </c>
    </row>
    <row r="15" spans="1:13" ht="16.95" customHeight="1" thickBot="1">
      <c r="A15" s="51" t="s">
        <v>8</v>
      </c>
      <c r="B15" s="52"/>
      <c r="C15" s="52"/>
      <c r="D15" s="52"/>
      <c r="E15" s="52"/>
      <c r="F15" s="7">
        <v>40608911.950000003</v>
      </c>
      <c r="G15" s="76">
        <v>40910900</v>
      </c>
      <c r="H15" s="12">
        <v>21659200</v>
      </c>
      <c r="I15" s="39">
        <f t="shared" si="0"/>
        <v>52.942369881865226</v>
      </c>
      <c r="J15" s="12">
        <v>40765100</v>
      </c>
      <c r="K15" s="26">
        <f t="shared" si="1"/>
        <v>188.21147595479059</v>
      </c>
      <c r="L15" s="29">
        <v>49689600</v>
      </c>
      <c r="M15" s="28">
        <f t="shared" si="2"/>
        <v>121.89250118361048</v>
      </c>
    </row>
    <row r="16" spans="1:13" ht="22.95" customHeight="1" thickBot="1">
      <c r="A16" s="51" t="s">
        <v>9</v>
      </c>
      <c r="B16" s="52"/>
      <c r="C16" s="52"/>
      <c r="D16" s="52"/>
      <c r="E16" s="52"/>
      <c r="F16" s="7">
        <v>64319878.18</v>
      </c>
      <c r="G16" s="76">
        <v>601830120</v>
      </c>
      <c r="H16" s="12">
        <v>754828290</v>
      </c>
      <c r="I16" s="39">
        <f t="shared" si="0"/>
        <v>125.42215235089928</v>
      </c>
      <c r="J16" s="12">
        <v>1265190750</v>
      </c>
      <c r="K16" s="26">
        <f t="shared" si="1"/>
        <v>167.61305408942741</v>
      </c>
      <c r="L16" s="29">
        <v>916396580</v>
      </c>
      <c r="M16" s="28">
        <f t="shared" si="2"/>
        <v>72.43149540889388</v>
      </c>
    </row>
    <row r="17" spans="1:13" ht="23.25" customHeight="1" thickBot="1">
      <c r="A17" s="51" t="s">
        <v>10</v>
      </c>
      <c r="B17" s="52"/>
      <c r="C17" s="52"/>
      <c r="D17" s="52"/>
      <c r="E17" s="52"/>
      <c r="F17" s="7">
        <v>3698794</v>
      </c>
      <c r="G17" s="76">
        <v>3100000</v>
      </c>
      <c r="H17" s="12">
        <v>3900000</v>
      </c>
      <c r="I17" s="39">
        <f t="shared" si="0"/>
        <v>125.80645161290323</v>
      </c>
      <c r="J17" s="12">
        <v>3800000</v>
      </c>
      <c r="K17" s="26">
        <f t="shared" si="1"/>
        <v>97.435897435897431</v>
      </c>
      <c r="L17" s="29">
        <v>3800000</v>
      </c>
      <c r="M17" s="28">
        <f t="shared" si="2"/>
        <v>100</v>
      </c>
    </row>
    <row r="18" spans="1:13" ht="25.5" customHeight="1" thickBot="1">
      <c r="A18" s="51" t="s">
        <v>11</v>
      </c>
      <c r="B18" s="52"/>
      <c r="C18" s="52"/>
      <c r="D18" s="52"/>
      <c r="E18" s="52"/>
      <c r="F18" s="7">
        <v>335552391.38999999</v>
      </c>
      <c r="G18" s="76">
        <v>305560870</v>
      </c>
      <c r="H18" s="12">
        <v>355578600</v>
      </c>
      <c r="I18" s="39">
        <f t="shared" si="0"/>
        <v>116.36915420485614</v>
      </c>
      <c r="J18" s="12">
        <v>348159960</v>
      </c>
      <c r="K18" s="26">
        <f t="shared" si="1"/>
        <v>97.913642722031085</v>
      </c>
      <c r="L18" s="29">
        <v>348159760</v>
      </c>
      <c r="M18" s="28">
        <f t="shared" si="2"/>
        <v>99.999942555140464</v>
      </c>
    </row>
    <row r="19" spans="1:13" ht="30.6" customHeight="1" thickBot="1">
      <c r="A19" s="51" t="s">
        <v>12</v>
      </c>
      <c r="B19" s="52"/>
      <c r="C19" s="52"/>
      <c r="D19" s="52"/>
      <c r="E19" s="52"/>
      <c r="F19" s="7">
        <v>40551323.159999996</v>
      </c>
      <c r="G19" s="36">
        <v>53107600</v>
      </c>
      <c r="H19" s="12">
        <v>37013622</v>
      </c>
      <c r="I19" s="39">
        <f t="shared" si="0"/>
        <v>69.695527570441897</v>
      </c>
      <c r="J19" s="12">
        <v>38062950</v>
      </c>
      <c r="K19" s="26">
        <f t="shared" si="1"/>
        <v>102.83497789003195</v>
      </c>
      <c r="L19" s="29">
        <v>37319666</v>
      </c>
      <c r="M19" s="28">
        <f t="shared" si="2"/>
        <v>98.047224400631066</v>
      </c>
    </row>
    <row r="20" spans="1:13" ht="20.399999999999999" customHeight="1" thickBot="1">
      <c r="A20" s="51" t="s">
        <v>13</v>
      </c>
      <c r="B20" s="52"/>
      <c r="C20" s="52"/>
      <c r="D20" s="52"/>
      <c r="E20" s="52"/>
      <c r="F20" s="7">
        <v>747523082.65999997</v>
      </c>
      <c r="G20" s="36">
        <v>514305580</v>
      </c>
      <c r="H20" s="12">
        <v>469785000</v>
      </c>
      <c r="I20" s="39">
        <f t="shared" si="0"/>
        <v>91.343554934791882</v>
      </c>
      <c r="J20" s="12">
        <v>304554000</v>
      </c>
      <c r="K20" s="26">
        <f t="shared" si="1"/>
        <v>64.828378939302027</v>
      </c>
      <c r="L20" s="29">
        <v>299554000</v>
      </c>
      <c r="M20" s="28">
        <f t="shared" si="2"/>
        <v>98.358255022097879</v>
      </c>
    </row>
    <row r="21" spans="1:13" ht="22.2" customHeight="1" thickBot="1">
      <c r="A21" s="51" t="s">
        <v>14</v>
      </c>
      <c r="B21" s="52"/>
      <c r="C21" s="52"/>
      <c r="D21" s="52"/>
      <c r="E21" s="52"/>
      <c r="F21" s="7">
        <v>56207584.640000001</v>
      </c>
      <c r="G21" s="36">
        <v>47363000</v>
      </c>
      <c r="H21" s="12">
        <v>47021000</v>
      </c>
      <c r="I21" s="39">
        <f t="shared" si="0"/>
        <v>99.277917361653607</v>
      </c>
      <c r="J21" s="12">
        <v>43457000</v>
      </c>
      <c r="K21" s="26">
        <f t="shared" si="1"/>
        <v>92.42040790285192</v>
      </c>
      <c r="L21" s="29">
        <v>47221000</v>
      </c>
      <c r="M21" s="28">
        <f t="shared" si="2"/>
        <v>108.6614354419311</v>
      </c>
    </row>
    <row r="22" spans="1:13" ht="22.2" customHeight="1" thickBot="1">
      <c r="A22" s="51" t="s">
        <v>15</v>
      </c>
      <c r="B22" s="52"/>
      <c r="C22" s="52"/>
      <c r="D22" s="52"/>
      <c r="E22" s="52"/>
      <c r="F22" s="7">
        <v>14676581</v>
      </c>
      <c r="G22" s="36">
        <v>480686100</v>
      </c>
      <c r="H22" s="12">
        <v>1700000</v>
      </c>
      <c r="I22" s="39">
        <f t="shared" si="0"/>
        <v>0.35366115225715911</v>
      </c>
      <c r="J22" s="12">
        <v>200000</v>
      </c>
      <c r="K22" s="26">
        <f t="shared" si="1"/>
        <v>11.76470588235294</v>
      </c>
      <c r="L22" s="29">
        <v>200000</v>
      </c>
      <c r="M22" s="28">
        <f t="shared" si="2"/>
        <v>100</v>
      </c>
    </row>
    <row r="23" spans="1:13" ht="22.2" customHeight="1" thickBot="1">
      <c r="A23" s="51" t="s">
        <v>16</v>
      </c>
      <c r="B23" s="52"/>
      <c r="C23" s="52"/>
      <c r="D23" s="52"/>
      <c r="E23" s="52"/>
      <c r="F23" s="7">
        <v>504616730.54000002</v>
      </c>
      <c r="G23" s="36">
        <v>590090200</v>
      </c>
      <c r="H23" s="12">
        <v>893024630</v>
      </c>
      <c r="I23" s="39">
        <f t="shared" si="0"/>
        <v>151.33697017845748</v>
      </c>
      <c r="J23" s="12">
        <v>495946000</v>
      </c>
      <c r="K23" s="26">
        <f t="shared" si="1"/>
        <v>55.535534333470736</v>
      </c>
      <c r="L23" s="29">
        <v>488158000</v>
      </c>
      <c r="M23" s="28">
        <f t="shared" si="2"/>
        <v>98.429667746085258</v>
      </c>
    </row>
    <row r="24" spans="1:13" ht="22.2" customHeight="1" thickBot="1">
      <c r="A24" s="51" t="s">
        <v>34</v>
      </c>
      <c r="B24" s="52"/>
      <c r="C24" s="52"/>
      <c r="D24" s="52"/>
      <c r="E24" s="52"/>
      <c r="F24" s="75">
        <v>0</v>
      </c>
      <c r="G24" s="36">
        <v>170963200</v>
      </c>
      <c r="H24" s="12">
        <v>0</v>
      </c>
      <c r="I24" s="39">
        <f t="shared" si="0"/>
        <v>0</v>
      </c>
      <c r="J24" s="12">
        <v>0</v>
      </c>
      <c r="K24" s="26"/>
      <c r="L24" s="29">
        <v>0</v>
      </c>
      <c r="M24" s="28"/>
    </row>
    <row r="25" spans="1:13" ht="21" customHeight="1" thickBot="1">
      <c r="A25" s="51" t="s">
        <v>17</v>
      </c>
      <c r="B25" s="52"/>
      <c r="C25" s="52"/>
      <c r="D25" s="52"/>
      <c r="E25" s="52"/>
      <c r="F25" s="18">
        <v>15750436.699999999</v>
      </c>
      <c r="G25" s="36">
        <v>715420170</v>
      </c>
      <c r="H25" s="12">
        <v>622041330</v>
      </c>
      <c r="I25" s="39">
        <f t="shared" si="0"/>
        <v>86.947692570646979</v>
      </c>
      <c r="J25" s="12">
        <v>778793440</v>
      </c>
      <c r="K25" s="26">
        <f t="shared" si="1"/>
        <v>125.19962942012228</v>
      </c>
      <c r="L25" s="29">
        <v>25000000</v>
      </c>
      <c r="M25" s="28">
        <v>0</v>
      </c>
    </row>
    <row r="26" spans="1:13" ht="36.6" customHeight="1" thickBot="1">
      <c r="A26" s="58" t="s">
        <v>23</v>
      </c>
      <c r="B26" s="59"/>
      <c r="C26" s="2"/>
      <c r="D26" s="2"/>
      <c r="E26" s="2"/>
      <c r="F26" s="30">
        <f>SUM(F8:F25)</f>
        <v>4140847148.499999</v>
      </c>
      <c r="G26" s="30">
        <f>SUM(G8:G25)</f>
        <v>5135700750</v>
      </c>
      <c r="H26" s="14">
        <f>SUM(H8:H25)</f>
        <v>5267956692</v>
      </c>
      <c r="I26" s="39">
        <f t="shared" si="0"/>
        <v>102.5752267984072</v>
      </c>
      <c r="J26" s="14">
        <f>SUM(J8:J25)</f>
        <v>5378486380</v>
      </c>
      <c r="K26" s="26">
        <f t="shared" si="1"/>
        <v>102.09815103772306</v>
      </c>
      <c r="L26" s="30">
        <f>SUM(L8:L25)</f>
        <v>4246010756</v>
      </c>
      <c r="M26" s="28">
        <f t="shared" si="2"/>
        <v>78.944343371192105</v>
      </c>
    </row>
    <row r="27" spans="1:13" ht="22.95" customHeight="1" thickBot="1">
      <c r="A27" s="51" t="s">
        <v>18</v>
      </c>
      <c r="B27" s="52"/>
      <c r="C27" s="52"/>
      <c r="D27" s="52"/>
      <c r="E27" s="52"/>
      <c r="F27" s="16">
        <v>7151590.75</v>
      </c>
      <c r="G27" s="36">
        <v>9832500</v>
      </c>
      <c r="H27" s="12">
        <v>9436200</v>
      </c>
      <c r="I27" s="39">
        <f t="shared" si="0"/>
        <v>95.969488939740657</v>
      </c>
      <c r="J27" s="12">
        <v>9436200</v>
      </c>
      <c r="K27" s="26">
        <f t="shared" si="1"/>
        <v>100</v>
      </c>
      <c r="L27" s="29">
        <v>9436200</v>
      </c>
      <c r="M27" s="28">
        <f t="shared" si="2"/>
        <v>100</v>
      </c>
    </row>
    <row r="28" spans="1:13" ht="19.2" customHeight="1" thickBot="1">
      <c r="A28" s="51" t="s">
        <v>19</v>
      </c>
      <c r="B28" s="52"/>
      <c r="C28" s="52"/>
      <c r="D28" s="52"/>
      <c r="E28" s="52"/>
      <c r="F28" s="17">
        <v>77725452.829999998</v>
      </c>
      <c r="G28" s="36">
        <v>10230500</v>
      </c>
      <c r="H28" s="12">
        <v>61992193</v>
      </c>
      <c r="I28" s="39">
        <f t="shared" si="0"/>
        <v>605.95467474707982</v>
      </c>
      <c r="J28" s="12">
        <v>12634400</v>
      </c>
      <c r="K28" s="26">
        <f t="shared" si="1"/>
        <v>20.380630832014607</v>
      </c>
      <c r="L28" s="31">
        <v>2000000</v>
      </c>
      <c r="M28" s="28">
        <f t="shared" si="2"/>
        <v>15.829798011777369</v>
      </c>
    </row>
    <row r="29" spans="1:13" ht="41.4" customHeight="1" thickBot="1">
      <c r="A29" s="60" t="s">
        <v>20</v>
      </c>
      <c r="B29" s="61"/>
      <c r="C29" s="3"/>
      <c r="D29" s="3"/>
      <c r="E29" s="4"/>
      <c r="F29" s="18">
        <f>SUM(F27:F28)</f>
        <v>84877043.579999998</v>
      </c>
      <c r="G29" s="37">
        <f>SUM(G27:G28)</f>
        <v>20063000</v>
      </c>
      <c r="H29" s="19">
        <f>SUM(H27:H28)</f>
        <v>71428393</v>
      </c>
      <c r="I29" s="40">
        <f t="shared" si="0"/>
        <v>356.02050042366545</v>
      </c>
      <c r="J29" s="19">
        <f>SUM(J27:J28)</f>
        <v>22070600</v>
      </c>
      <c r="K29" s="32">
        <f t="shared" si="1"/>
        <v>30.898917185495129</v>
      </c>
      <c r="L29" s="19">
        <f>SUM(L27:L28)</f>
        <v>11436200</v>
      </c>
      <c r="M29" s="33">
        <f t="shared" si="2"/>
        <v>51.816443594646266</v>
      </c>
    </row>
    <row r="30" spans="1:13" ht="15" thickBot="1">
      <c r="A30" s="45" t="s">
        <v>21</v>
      </c>
      <c r="B30" s="46"/>
      <c r="C30" s="46"/>
      <c r="D30" s="46"/>
      <c r="E30" s="46"/>
      <c r="F30" s="38">
        <f>SUM(F26+F29)</f>
        <v>4225724192.079999</v>
      </c>
      <c r="G30" s="38">
        <f>SUM(G26+G29)</f>
        <v>5155763750</v>
      </c>
      <c r="H30" s="15">
        <f>SUM(H26+H29)</f>
        <v>5339385085</v>
      </c>
      <c r="I30" s="41">
        <f t="shared" si="0"/>
        <v>103.56147690048832</v>
      </c>
      <c r="J30" s="15">
        <f>SUM(J26+J29)</f>
        <v>5400556980</v>
      </c>
      <c r="K30" s="34">
        <f t="shared" si="1"/>
        <v>101.1456730321222</v>
      </c>
      <c r="L30" s="15">
        <f>SUM(L26+L29)</f>
        <v>4257446956</v>
      </c>
      <c r="M30" s="35">
        <f t="shared" si="2"/>
        <v>78.833479060894945</v>
      </c>
    </row>
  </sheetData>
  <mergeCells count="32">
    <mergeCell ref="L4:M5"/>
    <mergeCell ref="A1:M2"/>
    <mergeCell ref="A26:B26"/>
    <mergeCell ref="A29:B29"/>
    <mergeCell ref="A25:E25"/>
    <mergeCell ref="A27:E27"/>
    <mergeCell ref="A28:E28"/>
    <mergeCell ref="A9:E9"/>
    <mergeCell ref="A10:E10"/>
    <mergeCell ref="A11:E11"/>
    <mergeCell ref="J4:K5"/>
    <mergeCell ref="B3:J3"/>
    <mergeCell ref="A4:E6"/>
    <mergeCell ref="F4:F6"/>
    <mergeCell ref="G4:G6"/>
    <mergeCell ref="A24:E24"/>
    <mergeCell ref="A30:E30"/>
    <mergeCell ref="H4:I5"/>
    <mergeCell ref="A18:E18"/>
    <mergeCell ref="A19:E19"/>
    <mergeCell ref="A20:E20"/>
    <mergeCell ref="A21:E21"/>
    <mergeCell ref="A22:E22"/>
    <mergeCell ref="A23:E23"/>
    <mergeCell ref="A12:E12"/>
    <mergeCell ref="A13:E13"/>
    <mergeCell ref="A14:E14"/>
    <mergeCell ref="A15:E15"/>
    <mergeCell ref="A16:E16"/>
    <mergeCell ref="A17:E17"/>
    <mergeCell ref="A7:E7"/>
    <mergeCell ref="A8:E8"/>
  </mergeCells>
  <pageMargins left="0.70866141732283472" right="0.70866141732283472" top="0.74803149606299213" bottom="0.74803149606299213" header="0.31496062992125984" footer="0.31496062992125984"/>
  <pageSetup paperSize="9" scale="8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777</cp:lastModifiedBy>
  <cp:lastPrinted>2022-11-14T11:56:49Z</cp:lastPrinted>
  <dcterms:created xsi:type="dcterms:W3CDTF">2022-11-14T11:20:23Z</dcterms:created>
  <dcterms:modified xsi:type="dcterms:W3CDTF">2024-11-19T11:38:16Z</dcterms:modified>
</cp:coreProperties>
</file>