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7815" activeTab="0"/>
  </bookViews>
  <sheets>
    <sheet name="Приложение 4" sheetId="1" r:id="rId1"/>
  </sheets>
  <definedNames>
    <definedName name="_xlnm.Print_Area" localSheetId="0">'Приложение 4'!$A$1:$H$783</definedName>
  </definedNames>
  <calcPr fullCalcOnLoad="1"/>
</workbook>
</file>

<file path=xl/sharedStrings.xml><?xml version="1.0" encoding="utf-8"?>
<sst xmlns="http://schemas.openxmlformats.org/spreadsheetml/2006/main" count="4280" uniqueCount="645">
  <si>
    <t>Основное мероприятие «Организация транспортного обслуживания населения в соответствии с муниципальными контрактами и договорами на оказание услуг по перевозке пассажиров»</t>
  </si>
  <si>
    <t>14 3 00 00000</t>
  </si>
  <si>
    <t>14 3 01 00000</t>
  </si>
  <si>
    <t>14 3 01 03030</t>
  </si>
  <si>
    <t>14 0 00 00000</t>
  </si>
  <si>
    <t>14 1 00 00000</t>
  </si>
  <si>
    <t>Основное мероприятие "Создание, развитие и поддержка региональных и  информационных систем обеспечения деятельности органов местного самоуправления Талдомского муниципального района по реализации возложенных на них задач и функций"</t>
  </si>
  <si>
    <t>Основное мероприятие "Увеличение имущественной базы Талдомского района"</t>
  </si>
  <si>
    <t>Основное мероприятие "Оценка и рализация имущества"</t>
  </si>
  <si>
    <t>Расходы на проведение мероприятий по оценке имущества</t>
  </si>
  <si>
    <t>Основное мероприятие "Управление муниципальным долгом Талдомского муниципального района"</t>
  </si>
  <si>
    <t>12 2 01 00000</t>
  </si>
  <si>
    <t xml:space="preserve">Обеспечивающая подпрограмма                             </t>
  </si>
  <si>
    <t>03 1 00 00000</t>
  </si>
  <si>
    <t>Основное мероприятие «Финансовое обеспечение реализации прав граждан на получение общедоступного и бесплатного дошкольного образования в муниципальном районе»</t>
  </si>
  <si>
    <t>Основное мероприятие «Обеспечение мер социальной поддержки воспитанников в образовательных организациях»</t>
  </si>
  <si>
    <t>Основное мероприятие "Реконструкция, капитальный ремонт и техническое переоснащение дошкольных организаций"</t>
  </si>
  <si>
    <t>Подпрограмма «Дошкольное образование»</t>
  </si>
  <si>
    <t>Основное мероприятие «Финансовое обеспечение реализации прав граждан на получение общедоступного и бесплатного дошкольного образования»</t>
  </si>
  <si>
    <t>03 1 01 00000</t>
  </si>
  <si>
    <t>03 1 01 00590</t>
  </si>
  <si>
    <t>03 1 02 00000</t>
  </si>
  <si>
    <t>03 1 02 17010</t>
  </si>
  <si>
    <t>03 1 04 00000</t>
  </si>
  <si>
    <t>03 1 04 20300</t>
  </si>
  <si>
    <t>11 1 01 00000</t>
  </si>
  <si>
    <t>11 1 00 00000</t>
  </si>
  <si>
    <t>11 1 01 02950</t>
  </si>
  <si>
    <t>16 0 00 00000</t>
  </si>
  <si>
    <t>16 0 01 00000</t>
  </si>
  <si>
    <t>16 0 01 33810</t>
  </si>
  <si>
    <t>16 0 01 33820</t>
  </si>
  <si>
    <t>99 0 00 00630</t>
  </si>
  <si>
    <t>10 0 00 00000</t>
  </si>
  <si>
    <t>15 1 00 00000</t>
  </si>
  <si>
    <t>09 0 00 00000</t>
  </si>
  <si>
    <t>Основное мероприятие «Оказание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дома»</t>
  </si>
  <si>
    <t>Ремонт подъездов многоквартирных домов</t>
  </si>
  <si>
    <t>17 3 01 60950</t>
  </si>
  <si>
    <t>08 6 00 00000</t>
  </si>
  <si>
    <t>08 6 01 00000</t>
  </si>
  <si>
    <t>08 6 01 02900</t>
  </si>
  <si>
    <t>Субсидия на капитальные вложения в объекты общего образования</t>
  </si>
  <si>
    <t>03 2 06 64260</t>
  </si>
  <si>
    <t>Основное мероприятие "Капитальный ремонт и приобретения оборудования для спортивных сооружений"</t>
  </si>
  <si>
    <t>Субсидия из областного бюджета на капитальный ремонт и приобретения оборудования для оснащения плдоскостных спортивных сооружений в муниципальных образованиях Московской области</t>
  </si>
  <si>
    <t>02 2 02 62510</t>
  </si>
  <si>
    <t>02 2 02 00000</t>
  </si>
  <si>
    <t>Обеспечение общеобразовательных организаций, находящихся в ведении муниципальных образований Московской области, доступом в сеть Интернет</t>
  </si>
  <si>
    <t>15 1 01 60600</t>
  </si>
  <si>
    <t>Обеспечение современными аппаратно-программными комплексами общеобразовательных организаций в Московской области</t>
  </si>
  <si>
    <t>15 1 01 62490</t>
  </si>
  <si>
    <t>Мероприятия по организации отдыха детей в каникулярное время п/программа МО "Развитие системы отдыха и оздоровления детей в МО" гос.программы МО "Социальная защита населения МО"</t>
  </si>
  <si>
    <t>03 2 03 62190</t>
  </si>
  <si>
    <t>Основное мероприятие "Повышение заработной платы работникам муниципальных учреждений культуры"</t>
  </si>
  <si>
    <t>Софинансирование расходов на повышение заработной платы работникам муниципальных учреждений в сфере культуры</t>
  </si>
  <si>
    <t>02 1 05 00000</t>
  </si>
  <si>
    <t>02 1 05 60440</t>
  </si>
  <si>
    <t>10 1 01 S0330</t>
  </si>
  <si>
    <t>Капитальный ремонт, приобретение, монтаж и ввод в эксплуатацию объектов водоснабжения ВЗУ</t>
  </si>
  <si>
    <t>10 1 01 60330</t>
  </si>
  <si>
    <t>Основное мероприятие "Повышение уровня архитектурно-художественной выразительности застройки, формирование нового облика населенных пунктов Талдомского муниципального района"</t>
  </si>
  <si>
    <t>Разработка проектной документации в целях благоустройства пешеходных улиц и общественных пространств Талдомского муниципального района</t>
  </si>
  <si>
    <t>Обеспечение разработки и изготовления уличной навигации по району</t>
  </si>
  <si>
    <t>Основное мероприятие «Оказание государственной поддержки в решении жилищной проблемы детей-сирот и детей, оставшихся без попечения родителей, а также лиц из их числа»</t>
  </si>
  <si>
    <t>09 3 00 00000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</si>
  <si>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</si>
  <si>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Основное мероприятие "Создание условий для реализации полномочий органов местного самоуправления Талдомского муниципального района"</t>
  </si>
  <si>
    <t>Капитальные вложения в объекты недвижимого имущества муниципальной собственности</t>
  </si>
  <si>
    <t>Основное мероприятие "Комплексное обустройство населенных пунктов, расположенных в сельской местности, объектами социальной, инженерной инфраструктуры и автомобильными дорогами"</t>
  </si>
  <si>
    <t xml:space="preserve">бюджетные инвестиции </t>
  </si>
  <si>
    <t>06 1 00 00000</t>
  </si>
  <si>
    <t>06 0 00 00000</t>
  </si>
  <si>
    <t>Основное мероприятие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 Московской области»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</si>
  <si>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</si>
  <si>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Подпрограмма "Создание условий для оказания медицинской помощи"</t>
  </si>
  <si>
    <t>Основное мероприятие "Организация и проведение мероприятий муниципального значения в сфере здравоохранения"</t>
  </si>
  <si>
    <t>02 4 00 00000</t>
  </si>
  <si>
    <t>02 4 01 00000</t>
  </si>
  <si>
    <t>Основное мероприятие "Социальные выплаты лицам, замещавшим муниципальные должности, муниципальным служащим органов местного самоуправления"</t>
  </si>
  <si>
    <t>12 5 01 00000</t>
  </si>
  <si>
    <t>"О бюджете Талдомского муниципального района на 2018 год и на</t>
  </si>
  <si>
    <t>Ведомственная структура расходов бюджета                                                                               Талдомского муниципального района  на 2018 год</t>
  </si>
  <si>
    <t>Сельское хозяйство и рыболовоство</t>
  </si>
  <si>
    <t xml:space="preserve">04 </t>
  </si>
  <si>
    <t>06 3 00 00000</t>
  </si>
  <si>
    <t>Основное мероприятие "Обеспечение эпизоотического благополучия территории Талдомского района от заноса и распространения заразных, в том числе особо опасных болезней животных, включая африканскую чуму свиней"</t>
  </si>
  <si>
    <t>06 3 01 00000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</si>
  <si>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</si>
  <si>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06 3 01 60870</t>
  </si>
  <si>
    <t>03 2 02 S2270</t>
  </si>
  <si>
    <t>Муниципальная программа  "Безопасность населения"  на 2017-2021 годы</t>
  </si>
  <si>
    <t>Подпрограмма "Снижение рисков и смягчение последствий чрезвычайных ситуаций природного и техногенного характера"</t>
  </si>
  <si>
    <t>Муниципальная программа  "Безопасность населения" на 2017-2021 годы</t>
  </si>
  <si>
    <t xml:space="preserve">Расходы на создание и обеспечение функционирования парковок ( 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 </t>
  </si>
  <si>
    <t>Муниципальная программа  "Экология и окружающая среда Талдомского муниципального района на 2017-2021 годы"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</si>
  <si>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</si>
  <si>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06 1 01 00000</t>
  </si>
  <si>
    <t>06 1 01 01990</t>
  </si>
  <si>
    <t>04 1 03 61410</t>
  </si>
  <si>
    <t>06 1 02 00000</t>
  </si>
  <si>
    <t>400</t>
  </si>
  <si>
    <t>Комитет по управлению имуществом администрации Талдомского муниципального района</t>
  </si>
  <si>
    <t>410</t>
  </si>
  <si>
    <t>07 0 00 00000</t>
  </si>
  <si>
    <t>Основное мероприятие "Проведение экологических мероприятий"</t>
  </si>
  <si>
    <t>07 0 01 00000</t>
  </si>
  <si>
    <t>Экологическое образование, воспитание и информирование населения</t>
  </si>
  <si>
    <t xml:space="preserve">Осуществление мероприятий по охране окружающей среды на территории муниципального района </t>
  </si>
  <si>
    <t>Основное мероприятие"Реконструкция, капитальный ремонт и техническое переоснащение  организаций дополнительного образования"</t>
  </si>
  <si>
    <t>03 3 00 00000</t>
  </si>
  <si>
    <t>Расходы на приобретение светоотражающих браслетов для учащихся школ</t>
  </si>
  <si>
    <t>14 2 01 01620</t>
  </si>
  <si>
    <t>09 4 00 00000</t>
  </si>
  <si>
    <t xml:space="preserve">09 4 01 00000  </t>
  </si>
  <si>
    <t>03 3 02 20300</t>
  </si>
  <si>
    <t>03 3 02 00000</t>
  </si>
  <si>
    <t>Мероприятия в сфере культуры и кинематографии</t>
  </si>
  <si>
    <t>16 0 01 33830</t>
  </si>
  <si>
    <t>Расходы на изготовление схем тепло-, водоснабжения и водоотведения по сельским поселениям</t>
  </si>
  <si>
    <t>10 1 00 00000</t>
  </si>
  <si>
    <t>10 1 01 00000</t>
  </si>
  <si>
    <t>Подпрограмма "Развитие газификации в Талдомском  муниципальном районе"</t>
  </si>
  <si>
    <t>15 2 00 00000</t>
  </si>
  <si>
    <t>15 2 01 00000</t>
  </si>
  <si>
    <t>02 3 02 00000</t>
  </si>
  <si>
    <t>02 3 02 00590</t>
  </si>
  <si>
    <t>Подпрограмма "Культура и туризм  Талдомского края"</t>
  </si>
  <si>
    <t>02 4 01 04520</t>
  </si>
  <si>
    <t>02 2 00 00000</t>
  </si>
  <si>
    <t>02 2 01 00820</t>
  </si>
  <si>
    <t>02 2 01 00970</t>
  </si>
  <si>
    <t>Расходы на развитие газификации и водоснабжения в сельской местности</t>
  </si>
  <si>
    <t>06 1 02 40010</t>
  </si>
  <si>
    <t>Основное мероприятие " Пристройка спортивного зала к МОУ Вербилковской средней общеобразовательной школы  поселка  Вербилки Талдомского района ул. Школьная 10"</t>
  </si>
  <si>
    <t>03 2 06 00000</t>
  </si>
  <si>
    <t xml:space="preserve">Праздничные и культурно-массовые мероприятия регионального (Московской области) и муниципального значения в сфере культуры </t>
  </si>
  <si>
    <t>Реконструкция, капитальный ремонт учреждений культуры и приобретение оборудования</t>
  </si>
  <si>
    <t>Обеспечение деятельности органов муниципального образования в сфере культуры</t>
  </si>
  <si>
    <t>110</t>
  </si>
  <si>
    <t>Обеспечение деятельности  учреждений физической культуры и спорта</t>
  </si>
  <si>
    <t xml:space="preserve">Реализация мер по уменьшению процентных ставок заимствований  и увеличению срочности заимствований </t>
  </si>
  <si>
    <t>Обслуживание государственного (муниципального) долга</t>
  </si>
  <si>
    <t xml:space="preserve">обслуживание муниципального долга </t>
  </si>
  <si>
    <t>700</t>
  </si>
  <si>
    <t>730</t>
  </si>
  <si>
    <t>Подпрограмма "Развитие физической культуры и формирование здорового образа жизни в Талдомском муниципальном районе"</t>
  </si>
  <si>
    <t>Выполнение кадастровых работ по оформлению объектов недвижимости, находящихся в муниципальной собственности</t>
  </si>
  <si>
    <t>Расходы на обеспечение деятельности (оказание услуг) муниципальных дошкольных образовательных организаций</t>
  </si>
  <si>
    <t xml:space="preserve">Мероприятия в сфере образования </t>
  </si>
  <si>
    <t>Обеспечение питанием льготной категории детей в дошкольных образовательных организациях</t>
  </si>
  <si>
    <t>Реконструкция, капитальный ремонт дошкольных образовательных организаций и приобретение оборудования</t>
  </si>
  <si>
    <t>Дооснащение материально-техническими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</t>
  </si>
  <si>
    <t>15 2 01 60680</t>
  </si>
  <si>
    <t>Софинансирование из местного бюджета работ по капитальному ремонту и ремонту автомобильных дорог общего пользования населенных пунктов</t>
  </si>
  <si>
    <t>Софинансирование работ по капитальному ремонту и ремонту автомобильных дорог общего пользования населенных пунктов, дворовых территор. многоквартирных домов, проездов к дворовым территориям многоквартирных домов населенных пунктов</t>
  </si>
  <si>
    <t>14 1 02 60240</t>
  </si>
  <si>
    <t>08 5 01 12920</t>
  </si>
  <si>
    <t>14 1 02 S0240</t>
  </si>
  <si>
    <t>Расходы на обеспечение деятельности (оказание услуг) муниципальных общеобразовательных организаций</t>
  </si>
  <si>
    <t>субсидии бюджетным учреждениям</t>
  </si>
  <si>
    <t>Обеспечение питанием учащихся из категории малообеспеченных семей в общеобразовательных организациях</t>
  </si>
  <si>
    <t>Обеспечение школьной формой учащихся из категории многодетных семей в общеобразовательных организациях</t>
  </si>
  <si>
    <t>Реконструкция, капитальный ремонт  общеобразовательных  организаций и приобретение оборудования</t>
  </si>
  <si>
    <t>02 1 00 00000</t>
  </si>
  <si>
    <t>Основное мероприятие «Развитие и создание условий для обеспечения жителей района услугами организаций культуры»</t>
  </si>
  <si>
    <t>02 1 01 00000</t>
  </si>
  <si>
    <t>02 1 01 01590</t>
  </si>
  <si>
    <t>02 1 01 02590</t>
  </si>
  <si>
    <t>02 1 01 03590</t>
  </si>
  <si>
    <t>02 1 01 12010</t>
  </si>
  <si>
    <t>Основное мероприятие «Реконструкция, капитальный ремонт и техническое переоснащение учреждений культуры»</t>
  </si>
  <si>
    <t>Основное мероприятие "Комплектование книжных фондов библиотек сельских поселений и муниципального района,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оцифровки"</t>
  </si>
  <si>
    <t>02 1 02 00000</t>
  </si>
  <si>
    <t>02 1 02 20300</t>
  </si>
  <si>
    <t>02 1 03 00000</t>
  </si>
  <si>
    <t>02 1 03 03400</t>
  </si>
  <si>
    <t>Основное мероприятие "Создание условий для реализации полномочий Комитета по культуре, физической культуре, спорту, туризму и работе с молодежью"</t>
  </si>
  <si>
    <t xml:space="preserve">Обеспечивающая подпрограмма </t>
  </si>
  <si>
    <t>Основное мероприятие "Обеспечение условий для развития на территории муниципального района физической культуры и массового спорта, организация проведения официальных физкультурно-оздоровительных и спортивных мероприятий муниципального района"</t>
  </si>
  <si>
    <t>02 3 01 00000</t>
  </si>
  <si>
    <t>Подпрограмма "Развитие потребительского рынка и услуг в Талдомском муниципальном районе на 2017-2021 годы"</t>
  </si>
  <si>
    <t>Муниципальная  программа  "Развитие и функционирование дорожно-транспортного комплекса  на 2017-2021 годы"</t>
  </si>
  <si>
    <t xml:space="preserve">Основное мероприятие «Создание и поддержание в постоянной готовности муниципальной системы  оповещения 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возникновения чрезвычайной ситуации природного и техногенного характера» </t>
  </si>
  <si>
    <t>Расходы на содержание муниципальной системы оповещания и информирования населения</t>
  </si>
  <si>
    <t>08 3 00 00000</t>
  </si>
  <si>
    <t>08 3 01 00000</t>
  </si>
  <si>
    <t>08 3 01 11930</t>
  </si>
  <si>
    <t>Основное мероприятие "Создание запасов материально-технических, продовольственных, медицинских и иных стредств для целей гражданской обороны"</t>
  </si>
  <si>
    <t>Подпрограмма "Развитие предпринимательства в Талдомском муниципальном районе на 2017-2021 годы"</t>
  </si>
  <si>
    <t>Муниципальная программа "Культура и спорт Талдомского муниципального района на 2017-2021 годы"</t>
  </si>
  <si>
    <t>09 3 01 00000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</si>
  <si>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</si>
  <si>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</si>
  <si>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 xml:space="preserve">Подпрограмма "Дополнительное образование, воспитание и психолого-социальное сопровождение детей "             </t>
  </si>
  <si>
    <t>Расходы на обеспечение деятельности (оказание услуг) организаций дополнительного образования</t>
  </si>
  <si>
    <t>Реконструкция, капитальный ремонт    организаций дополнительного образования и приобретение оборудования</t>
  </si>
  <si>
    <t>стипендии</t>
  </si>
  <si>
    <t>Организация отдыха, оздоровления, занятости детей муниципального района</t>
  </si>
  <si>
    <t>Организация и осуществление мероприятий по работе с детьми в муниципальных общеобразовательных организациях</t>
  </si>
  <si>
    <t>Рз</t>
  </si>
  <si>
    <t>ПР</t>
  </si>
  <si>
    <t>ЦСР</t>
  </si>
  <si>
    <t>ВР</t>
  </si>
  <si>
    <t>Сумма</t>
  </si>
  <si>
    <t>(тыс. рублей)</t>
  </si>
  <si>
    <t>Администрация Талдомского муниципального района</t>
  </si>
  <si>
    <t>001</t>
  </si>
  <si>
    <t>Общегосударственные вопросы</t>
  </si>
  <si>
    <t>01</t>
  </si>
  <si>
    <t>000 00 00</t>
  </si>
  <si>
    <t>000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</si>
  <si>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</si>
  <si>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</si>
  <si>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</si>
  <si>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500</t>
  </si>
  <si>
    <t>Функционирование Правительства Российской Федерации, высших  исполнительных органов государственной  власти субъектов Российской Федерации, местных администраций</t>
  </si>
  <si>
    <t>04</t>
  </si>
  <si>
    <t>Национальная оборона</t>
  </si>
  <si>
    <t>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</si>
  <si>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</si>
  <si>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</si>
  <si>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Национальная безопасность и  правоохранительная деятельность</t>
  </si>
  <si>
    <t>Предупреждение и ликвидация последствий чрезвычайных ситуаций природного и  техногенного характера, гражданская оборона</t>
  </si>
  <si>
    <t>09</t>
  </si>
  <si>
    <t>Обеспечение деятельности подведомственных учреждений</t>
  </si>
  <si>
    <t>Выполнение функций бюджетными учреждениями</t>
  </si>
  <si>
    <t>Жилищно-коммунальное хозяйство</t>
  </si>
  <si>
    <t>05</t>
  </si>
  <si>
    <t>Субсидии юридическим лицам</t>
  </si>
  <si>
    <t>006</t>
  </si>
  <si>
    <t>Благоустройство</t>
  </si>
  <si>
    <t>Уличное освещение</t>
  </si>
  <si>
    <t>Образование</t>
  </si>
  <si>
    <t>07</t>
  </si>
  <si>
    <t>Другие вопросы в области образования</t>
  </si>
  <si>
    <t>Культура, кинематография и средства массовой информации</t>
  </si>
  <si>
    <t>08</t>
  </si>
  <si>
    <t> 01</t>
  </si>
  <si>
    <t>000 </t>
  </si>
  <si>
    <t>Резервные фонды</t>
  </si>
  <si>
    <t>Другие общегосударственные вопросы</t>
  </si>
  <si>
    <t>Национальная  экономика</t>
  </si>
  <si>
    <t xml:space="preserve">Транспорт                                                            </t>
  </si>
  <si>
    <t>Другие вопросы в области национальной экономики</t>
  </si>
  <si>
    <t>021</t>
  </si>
  <si>
    <t>Охрана окружающей среды</t>
  </si>
  <si>
    <t>Сбор, удаление отходов и очистка сточных вод</t>
  </si>
  <si>
    <t>Мероприятия по сбору и удалению твердых и жидких отходов</t>
  </si>
  <si>
    <t>Сбор и удаление твердых отходов</t>
  </si>
  <si>
    <t>06</t>
  </si>
  <si>
    <t>Дошкольное образование</t>
  </si>
  <si>
    <t>Основное мероприятие «Организация мероприятий по развитию молодежных общественных организаций и добровольческой деятельности»</t>
  </si>
  <si>
    <t>Средства массовой информации</t>
  </si>
  <si>
    <t>00 000  00000</t>
  </si>
  <si>
    <t>Другие вопросы в области средств массовой информации</t>
  </si>
  <si>
    <t>12 2 02 10040</t>
  </si>
  <si>
    <t>12 2 03 00000</t>
  </si>
  <si>
    <t>12 2 03 10030</t>
  </si>
  <si>
    <t>12 2 03 10060</t>
  </si>
  <si>
    <t>12 6 01 02000</t>
  </si>
  <si>
    <t>12 1 0 000000</t>
  </si>
  <si>
    <t>12 1 03 00000</t>
  </si>
  <si>
    <t>12 1 03 00020</t>
  </si>
  <si>
    <t>15 1 01 00000</t>
  </si>
  <si>
    <t>15 1 01 S0600</t>
  </si>
  <si>
    <t>03 2 02 17080</t>
  </si>
  <si>
    <t>Обеспечение питанием учащихся  с ограниченными возможностями в школе-интернат</t>
  </si>
  <si>
    <t>02 3 00  00000</t>
  </si>
  <si>
    <t>02 3 01 00110</t>
  </si>
  <si>
    <t>Муниципальная программа "Развитие системы информирования населения Талдомского муниципального района о деятельности органов местного самоуправления на 2017-2021 годы"</t>
  </si>
  <si>
    <t>02 3 01 00120</t>
  </si>
  <si>
    <t>03 2 03 S2190</t>
  </si>
  <si>
    <t>Расходы на содержание организации  по вовлечению молодежи в добровольческую деятельность</t>
  </si>
  <si>
    <t>Подготовка и проведение праздника 9 Мая в Талдомском районе</t>
  </si>
  <si>
    <t>02 1 01 12000</t>
  </si>
  <si>
    <t>02 1 01 12610</t>
  </si>
  <si>
    <t>Муниципальная программа "Культура и спорт Талдомского муниципального района на 2017-2021годы"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</si>
  <si>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</si>
  <si>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</si>
  <si>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</si>
  <si>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420 00 00</t>
  </si>
  <si>
    <t>420 99 00</t>
  </si>
  <si>
    <t>421 00 00</t>
  </si>
  <si>
    <t>421 99 00</t>
  </si>
  <si>
    <t>Периодическая печать и издательства</t>
  </si>
  <si>
    <t>450 00 00</t>
  </si>
  <si>
    <t>Подпрограмма "Мобилизационная подготовка экономики "</t>
  </si>
  <si>
    <t>08 5 00 00000</t>
  </si>
  <si>
    <t>08 5 01 00000</t>
  </si>
  <si>
    <t>Основное мероприятие «Выполнение работ по  мобилизационой подготовке экономики"</t>
  </si>
  <si>
    <t>Обеспечение разработки архитектурных концепций по формированию привлекательного облика улиц территорий Талдомского муниципального района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</si>
  <si>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</si>
  <si>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</si>
  <si>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450 85 00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</si>
  <si>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</si>
  <si>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</si>
  <si>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</si>
  <si>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</si>
  <si>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Подпрограмма "Снижение рисков и смягчение последствий чрезвычайных ситуаций природного и техногенного характера на территории Талдомского района"</t>
  </si>
  <si>
    <t>Комитет по образованию</t>
  </si>
  <si>
    <t>Охрана семьи и детства</t>
  </si>
  <si>
    <t xml:space="preserve">Культура </t>
  </si>
  <si>
    <t>Физическая культура и спорт</t>
  </si>
  <si>
    <t>Физкультурно-оздоровительная работа и спортивные мероприятия</t>
  </si>
  <si>
    <t>Управление муниципальной статистики</t>
  </si>
  <si>
    <t>Обслуживание государственного и муниципального долга</t>
  </si>
  <si>
    <t>ВСЕГО  РАСХОДОВ</t>
  </si>
  <si>
    <t>к решению Совета депутатов Талдомского муниципального района</t>
  </si>
  <si>
    <t>14</t>
  </si>
  <si>
    <t>Охрана объектов растительного и животного мира и среды их обитания</t>
  </si>
  <si>
    <t>Функционирование высшего должностного лица субъекта Российской Федерации и муниципального образования</t>
  </si>
  <si>
    <t>Реализация государственных функций, связанных с общегосударственным управлением</t>
  </si>
  <si>
    <t>11</t>
  </si>
  <si>
    <t>051</t>
  </si>
  <si>
    <t>Код</t>
  </si>
  <si>
    <t xml:space="preserve">03 1 01 00000 </t>
  </si>
  <si>
    <t xml:space="preserve">12 6 01 00590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</si>
  <si>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</si>
  <si>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 и правоохранительной деятельности</t>
  </si>
  <si>
    <t>13</t>
  </si>
  <si>
    <t>Коммунальное хозяйство</t>
  </si>
  <si>
    <t>Здравоохранение</t>
  </si>
  <si>
    <t xml:space="preserve">Другие вопросы в области культуры, кинематографии </t>
  </si>
  <si>
    <t xml:space="preserve">Культура, кинематография </t>
  </si>
  <si>
    <t>Физическая культура</t>
  </si>
  <si>
    <t>Массовый спорт</t>
  </si>
  <si>
    <t xml:space="preserve">Наименования </t>
  </si>
  <si>
    <t xml:space="preserve">Финансовое управление </t>
  </si>
  <si>
    <t>100</t>
  </si>
  <si>
    <t>120</t>
  </si>
  <si>
    <t>810</t>
  </si>
  <si>
    <t>610</t>
  </si>
  <si>
    <t>320</t>
  </si>
  <si>
    <t xml:space="preserve">11 </t>
  </si>
  <si>
    <t>Муниципальная программа  "Развитие образования Талдомского муниципального района на 2017-2021 годы"</t>
  </si>
  <si>
    <t>03 2 01 60680</t>
  </si>
  <si>
    <t>в том числе расходы за счет субвенций из других бюджетов бюджетной системы Российской Федерации для осуществления отдельных государственных полномочий и средств, передаваемых из бюджетов поселений на осуществление части полномочий по вопросам местного значения</t>
  </si>
  <si>
    <t>Комитет по культуре, физической культуре, спорту,  туризму и работе с молодёжью</t>
  </si>
  <si>
    <t xml:space="preserve">Непрограммные расходы бюджета Талдомского муниципального района </t>
  </si>
  <si>
    <t>Руководство и управление в сфере установленных функций органов местного самоуправления</t>
  </si>
  <si>
    <t>Расходы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</si>
  <si>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</si>
  <si>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</si>
  <si>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</si>
  <si>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</si>
  <si>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</si>
  <si>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</si>
  <si>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200</t>
  </si>
  <si>
    <t>240</t>
  </si>
  <si>
    <t>800</t>
  </si>
  <si>
    <t>850</t>
  </si>
  <si>
    <t>Подпрограмма  "Общее образование"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</si>
  <si>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</si>
  <si>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предоставления гражданам субсидий на оплату жилого помещения и коммунальных услуг</t>
  </si>
  <si>
    <t xml:space="preserve">Молодежная политика </t>
  </si>
  <si>
    <t>03 1 01 62140</t>
  </si>
  <si>
    <t>Создание условий для снижения риска и смягчения последствий  чрезвычайных ситуаций  природного и техногенного характера на территории Талдомского муниципального района</t>
  </si>
  <si>
    <t>Резервный фонд администрации Талдомского муниципального района на предупреждение и ликвидацию чрезвычайных ситуаций и последствий стихийных бедствий</t>
  </si>
  <si>
    <t>резервные средства</t>
  </si>
  <si>
    <t>Взносы муниципального образования в общественные организации, фонды, ассоциации</t>
  </si>
  <si>
    <t>Расходы на транспортировку в морг с мест обнаружения или происшествия умерших для производства судебно-медицинской зкспертизы и патолого-анатомического вскрытия</t>
  </si>
  <si>
    <t>Подпрограмма "Профилактика преступлений и иных правонарушений"</t>
  </si>
  <si>
    <t>Проведение мероприятий по профилактике терроризма</t>
  </si>
  <si>
    <t>Подпрограмма "Пассажирский транспорт общего пользования"</t>
  </si>
  <si>
    <t>Расходы на организацию транспортного обслуживания населения автомобильным транспортом в соответствии с государственными (муниципальными) контрактами и договорами на оказание услуг по перевозке пассажиров</t>
  </si>
  <si>
    <t>Софинансирование из местного бюджета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района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</si>
  <si>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</si>
  <si>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</si>
  <si>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Подпрограмма "Развитие имущественного комплекса Талдомского муниципального района" </t>
  </si>
  <si>
    <t>Обеспечение земельными участками многодетных семей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</si>
  <si>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</si>
  <si>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</si>
  <si>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 "Дошкольное образование"</t>
  </si>
  <si>
    <t xml:space="preserve">субсидии бюджетным учреждениям 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</si>
  <si>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</si>
  <si>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</si>
  <si>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Обеспечение жильем молодых семей и молодых специалистов, проживающих и работающих в сельской местности</t>
  </si>
  <si>
    <t>Субсидии на реализацию подпрограммы "Обеспечение жильем молодых семей"</t>
  </si>
  <si>
    <t>03 0 0 000000</t>
  </si>
  <si>
    <t>Предоставление гражданам субсидий на оплату жилого помещения и коммунальных услуг</t>
  </si>
  <si>
    <t>публичные нормативные социальные выплаты гражданам</t>
  </si>
  <si>
    <t>Подпрограмма "Обеспечение жильем детей-сирот и детей, оставшихся без попечения родителей, а также лиц из их числа"</t>
  </si>
  <si>
    <t>300</t>
  </si>
  <si>
    <t>310</t>
  </si>
  <si>
    <t>340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</si>
  <si>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</si>
  <si>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Организация праздничных, культурно-массовых и иных мероприятий областного и муниципального значения в сфере образования</t>
  </si>
  <si>
    <t>Обеспечение деятельности органов муниципального образования в сфере образования</t>
  </si>
  <si>
    <t>расходы на выплаты персоналу казенных учреждений</t>
  </si>
  <si>
    <t>публичные нормативные социальные выплаты  гражданам</t>
  </si>
  <si>
    <t xml:space="preserve">Обеспечение деятельности учреждений культуры </t>
  </si>
  <si>
    <t xml:space="preserve">Обеспечение деятельности музеев и постоянных выставок </t>
  </si>
  <si>
    <t xml:space="preserve">Обеспечение деятельности библиотек </t>
  </si>
  <si>
    <t xml:space="preserve">Комплектование книжных фондов муниципальных  библиотек </t>
  </si>
  <si>
    <t>Обслуживание государственного внутреннего и муниципального долга</t>
  </si>
  <si>
    <t xml:space="preserve"> Муниципальная  программа  "Муниципальное управление"  на 2017-2021 годы</t>
  </si>
  <si>
    <t>Подпрограмма "Развитие муниципальной службы Талдомского муниципального района"</t>
  </si>
  <si>
    <t>12 5 01 00650</t>
  </si>
  <si>
    <t xml:space="preserve">12 6 00 00000 </t>
  </si>
  <si>
    <t xml:space="preserve">12 6 01 00000 </t>
  </si>
  <si>
    <t xml:space="preserve">12 6 01 02000 </t>
  </si>
  <si>
    <t xml:space="preserve">12 6 01 02040 </t>
  </si>
  <si>
    <t>12 6 01 61420</t>
  </si>
  <si>
    <t>11 2 04 00000</t>
  </si>
  <si>
    <t>11 2 04 S1100</t>
  </si>
  <si>
    <t>11 2 04 61100</t>
  </si>
  <si>
    <t>14 1  02 00000</t>
  </si>
  <si>
    <t>14 1  02 03150</t>
  </si>
  <si>
    <t xml:space="preserve"> Основное мероприятие "Реализация механизмов государственной поддержки субъектов малого и среднего предпринимательства"</t>
  </si>
  <si>
    <t>Организация и проведение мероприятий, способствующих  развитию предпринимательской активности</t>
  </si>
  <si>
    <t>07 0 01 04110</t>
  </si>
  <si>
    <t>Основное мероприятие "Проведение обследований состояния окружающей среды, охрана окружающей среды"</t>
  </si>
  <si>
    <t>07 0 02 04100</t>
  </si>
  <si>
    <t>12 5 02 00000</t>
  </si>
  <si>
    <t>12 5 02 01040</t>
  </si>
  <si>
    <t>Подпрограмма «Социальная поддержка граждан »</t>
  </si>
  <si>
    <t>09 3 01 L1150</t>
  </si>
  <si>
    <t>09 4 01 60820</t>
  </si>
  <si>
    <t>Основное мероприятие «Финансовое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Московской области»</t>
  </si>
  <si>
    <t>16 0 02 00000</t>
  </si>
  <si>
    <t>16 0 02 60700</t>
  </si>
  <si>
    <t>Муниципальная программа ""Развитие системы информирования населения Талдомского муниципального района о деятельности органов местного самоуправления на 2017-2021 годы"</t>
  </si>
  <si>
    <t xml:space="preserve">Основное мероприятие «Мероприятия по обеспечению открытости и прозрачности деятельности органов местного самоуправления.» </t>
  </si>
  <si>
    <t>Размещение материалов о деятельности органов местного самоуправления и информирование жителей района в  средствах массовой информации</t>
  </si>
  <si>
    <t>Расходы на изготовление видеоновостей</t>
  </si>
  <si>
    <t>13 0 01 00000</t>
  </si>
  <si>
    <t>13 0 01 00010</t>
  </si>
  <si>
    <t>13 0 01 00020</t>
  </si>
  <si>
    <t>13 0 01 00030</t>
  </si>
  <si>
    <t xml:space="preserve">Создание инфраструктуры экстренных оперативных и единых дежурных диспетчерских служб в Талдомском муниципальном районе </t>
  </si>
  <si>
    <t>Организация подписки на региональные и муниципальные СМИ для пожилых, малообеспеченных жителей района</t>
  </si>
  <si>
    <t>Организация и проведение аукцонов (конкурсов) по продаже имущества</t>
  </si>
  <si>
    <t>Обеспечение деятельности учебно-методических кабинетов, централизованных бухгалтерий, групп хозяйственного обслуживания</t>
  </si>
  <si>
    <t>Муниципальная программа  "Сельское хозяйство Талдомского муниципального района на 2014- 2020 годы"</t>
  </si>
  <si>
    <t>Подпрограмма "Развитие муниципальной службы"</t>
  </si>
  <si>
    <t xml:space="preserve">Мероприятия на обеспечение развития информационно-коммуникационнных технологий для повышения эффективности процессов управления </t>
  </si>
  <si>
    <t>Обеспечение деятельности органов местного самоуправления Талдомского муниципального района</t>
  </si>
  <si>
    <t>Расходы на обеспечение деятельности (оказание услуг) муниципальных учреждений</t>
  </si>
  <si>
    <t>Глава муниципального образования</t>
  </si>
  <si>
    <t>Мероприятия по предупреждению и ликвидации последствий  чрезвычайных ситуаций  природного и техногенного характера</t>
  </si>
  <si>
    <t>Обеспечение мероприятий гражданской обороны на территории муниципального района</t>
  </si>
  <si>
    <t>Жилищное хозяйство</t>
  </si>
  <si>
    <t>Муниципальная программа Талдомского муниципального  района "Жилище"</t>
  </si>
  <si>
    <t xml:space="preserve">Содержание мест захоронения в сельских поселениях Талдомского муниципального района </t>
  </si>
  <si>
    <t>Другие вопросы в области здравоохранения</t>
  </si>
  <si>
    <t>Приложение 5</t>
  </si>
  <si>
    <t>Расходы на содержание автомобильных дорог</t>
  </si>
  <si>
    <t>Подпрограмма "Дороги Талдомского муниципального района"</t>
  </si>
  <si>
    <t>07 0 02 00000</t>
  </si>
  <si>
    <t>Частичная компенсация субъектам малого и среднего предпринимательства  затрат, связанных с приобретением оборудования в целях создания и (или) развития, и (или) модернизации производства товаров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</si>
  <si>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</si>
  <si>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Основное мероприятие «Внедрение информационных технологий для повышения качества и доступности образовательных услуг населению Московской области»</t>
  </si>
  <si>
    <t>Пенсия за выслугу лет лицам, замещавшим муниципальные должности, муниципальным служащим органов местного самоуправления</t>
  </si>
  <si>
    <t>Подпрограмма "Молодое поколение Талдомского муниципального  района"</t>
  </si>
  <si>
    <t>Подпрограмма "Безопасность дорожного движения"</t>
  </si>
  <si>
    <t>Основное мероприятие "Обеспечение безопасности поведения на дорогах и улицах"</t>
  </si>
  <si>
    <t>Расходы на размещение социальной рекламы по пропаганде безопасности дорожного движения на дорожной сети района</t>
  </si>
  <si>
    <t>14 2 00 00000</t>
  </si>
  <si>
    <t>14 2 01 00000</t>
  </si>
  <si>
    <t>14 2 01 01510</t>
  </si>
  <si>
    <t>Подпрограмма "Молодое поколение Талдомского муниципального района"</t>
  </si>
  <si>
    <t>Муниципальный заказ на профессиональную переподготовку и повышение квалификации муниципальных служащих</t>
  </si>
  <si>
    <t>Дорожное хозяйство (дорожные фонды)</t>
  </si>
  <si>
    <t>Связь и информатика</t>
  </si>
  <si>
    <t>Организация и проведение мероприятий муниципального значения в сфере здравоохранения, посвященных знаменательным событиям и памятным датам, установленным в РФ, Московской области, Талдомском районе</t>
  </si>
  <si>
    <t>Подпрограмма "Обеспечение жильем молодых семей Талдомского муниципального района"</t>
  </si>
  <si>
    <t>Подпрограмма "Управление муниципальными финансами Талдомского муниципального района "</t>
  </si>
  <si>
    <t>Расходы на обеспечение деятельности контрольных органов представительной власти муниципального образования</t>
  </si>
  <si>
    <t>95 0 00 00000</t>
  </si>
  <si>
    <t>95 0 00 02030</t>
  </si>
  <si>
    <t>95 0 00 02040</t>
  </si>
  <si>
    <t>00 0 00 00000</t>
  </si>
  <si>
    <t>12 0 00 00000</t>
  </si>
  <si>
    <t>12 5 00 00000</t>
  </si>
  <si>
    <t>Основное мероприятие "Профессиональная подготовка и переподготовка муниципальных служащих"</t>
  </si>
  <si>
    <t>Основное мероприятие «Создание условий для реализации полномочий органов местного самоуправления Талдомского муниципального района"</t>
  </si>
  <si>
    <t xml:space="preserve">12 6 01 00620 </t>
  </si>
  <si>
    <t>12 6 01 04520</t>
  </si>
  <si>
    <t>Подпрограмма." Развитие архивного дела в Талдомском муниципальном районе."</t>
  </si>
  <si>
    <t>Основное мероприятия "Хранение, комплектование, учет и использование документов Архивного фонда Московской области и других архивных документов в Талдомском муниципальном архиве"</t>
  </si>
  <si>
    <t>12 4 00 00000</t>
  </si>
  <si>
    <t>12 4 01 00000</t>
  </si>
  <si>
    <t>12 4 01 60690</t>
  </si>
  <si>
    <t>Основное мероприятие "Актуализация кадастровой базы по земельным участкам и объектам недвижимости с последующим внесением в базу данных ИФНС"</t>
  </si>
  <si>
    <t>Осуществление государственных полномочий Московской области в области земельных отношений</t>
  </si>
  <si>
    <t>12 2 00 00000</t>
  </si>
  <si>
    <t>12 2 01 60830</t>
  </si>
  <si>
    <t>Подпрограмма " Развитие и совершенствование систем оповещания и нформирования населения Талдомского  района "</t>
  </si>
  <si>
    <t>Подпрограмма " Обеспечение мероприятий гражданской обороны на территории Талдомского муниципального района "</t>
  </si>
  <si>
    <t>Подпрограмма." Вовлечение в оборот неиспользуемых земель сельскохозяйственного назначения предприятиями АПК Талдомского муниципального района."</t>
  </si>
  <si>
    <t>Основное мероприятия"Возмещение части затрат на вовлечение в оборот неиспользуемых земель сельскохозяйственного назначения"</t>
  </si>
  <si>
    <t xml:space="preserve">Агрохимическое обследование земель сельскохозяйственного назначения, находящихся в собственности Талдомского муниципального района
</t>
  </si>
  <si>
    <t>06 2 00 00000</t>
  </si>
  <si>
    <t>06 2 01 00000</t>
  </si>
  <si>
    <t>06 2 01 00660</t>
  </si>
  <si>
    <t>Подпрограмма " Развитие сельского хозяйства Талдомского муниципального района "</t>
  </si>
  <si>
    <t>Муниципальная  программа "Предпринимательство Талдомского муниципального района" на 2017-2021 годы</t>
  </si>
  <si>
    <t>Основное мероприятие "Капитальный ремонт и (или) ремонт автомобильных дорог общего пользования"</t>
  </si>
  <si>
    <t>Основное мероприятие "Создание парковочного пространства"</t>
  </si>
  <si>
    <t>14 1  03 00000</t>
  </si>
  <si>
    <t>14 1  03 03160</t>
  </si>
  <si>
    <t>Муниципальная  программа  "Развитие информационно-коммуникационных технологий и повышение эффективности предоставления государственных и муниципальных услуг "на 2014-2020 годы</t>
  </si>
  <si>
    <t>15 0 00 00000</t>
  </si>
  <si>
    <t>Муниципальная подпрограмма.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услуг"</t>
  </si>
  <si>
    <t>Основное мероприятие «Обеспечение деятельности МФЦ»</t>
  </si>
  <si>
    <t>Расходы на обеспечение деятельности Многофункционального центра в муниципальном районе</t>
  </si>
  <si>
    <t xml:space="preserve">15 2 01 00590 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</si>
  <si>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Талдомском муниципальном районе"</t>
  </si>
  <si>
    <t>15 1 02 00000</t>
  </si>
  <si>
    <t>Муниципальная  программа "Предпринимательство Талдомского муниципального района"на 2017-2021 годы</t>
  </si>
  <si>
    <t xml:space="preserve"> Основное мероприятие "Проведение мероприятий, связанных с реализацией мер, направленных на формирование положительного образа предпринимателя, популяризацию роли предпринимательства."</t>
  </si>
  <si>
    <t>Создание условий для обеспечения доступа к системам деловой информации для субъектов малого и среднего предпринимательства</t>
  </si>
  <si>
    <t>11 1 02 00000</t>
  </si>
  <si>
    <t>11 1 02 03950</t>
  </si>
  <si>
    <t>11 1 02 04950</t>
  </si>
  <si>
    <t xml:space="preserve"> Основное мероприятие "Дополнительные меры поддержки субъектов малого и среднего предпринимательства"</t>
  </si>
  <si>
    <t>Прочие мероприятия по вопросам развития малого и среднего предпринимательства</t>
  </si>
  <si>
    <t>11 1 03 00000</t>
  </si>
  <si>
    <t>11 1 03 05950</t>
  </si>
  <si>
    <t>12 2 02 00000</t>
  </si>
  <si>
    <t>12 2 02 10050</t>
  </si>
  <si>
    <t>Муниципальная программа "Формирование современной комфортной среды проживания"на 2017-2021 годы</t>
  </si>
  <si>
    <t>17 0 00 00000</t>
  </si>
  <si>
    <t>Подпрограмма. Создание условий для обеспечения комфортного проживания жителей  в многоквартирных домах.</t>
  </si>
  <si>
    <t>Основное мероприятие "Приведение в надлежащее состояние подъездов в многоквартирных домах"</t>
  </si>
  <si>
    <t>Расходы на софинансирование из местного бюджета мероприятий по ремонту подъездов многоквартирных домов</t>
  </si>
  <si>
    <t>17 3 00 00000</t>
  </si>
  <si>
    <t>17 3 01 00000</t>
  </si>
  <si>
    <t>17 3 01 S0950</t>
  </si>
  <si>
    <t>Основние мероприятия "Создание благоприятных условий для проживания граждан в многоквартирных домах, расположенных на территории Талдомского мнуиципального района "</t>
  </si>
  <si>
    <t>17 3 02 03500</t>
  </si>
  <si>
    <t>Подпрограмма "Устойчивое развитие  сельских территорий в Талдомском муниципальном районе "</t>
  </si>
  <si>
    <t>Муниципальная  программа " Содержание и развитие инженерной инфраструктуры и энергоэффективности"   на 2017-2021 годы</t>
  </si>
  <si>
    <t>Подпрограмма "Чистая вода "</t>
  </si>
  <si>
    <t xml:space="preserve">Основное мероприятие" Строительство, реконструкция, капитальный ремонт, приобретение, монтаж и ввод в эксплуатацию объектов водоснабжения (ВЗУ, ВНС, станций водоочистки) на территории Талдомского муниципального района" </t>
  </si>
  <si>
    <t>Софинансирование из местного бюджета на  строительства и реконструкции объектов водоснабжения и водоотведения</t>
  </si>
  <si>
    <t>Подпрограмма "Создание условий для обеспечения качественными жилищно-коммунальными услугами."</t>
  </si>
  <si>
    <t>Основное мероприятие "Строительство, реконструкция, капитальный ремонт, приобретение, монтаж и ввод в эксплуатацию объектов коммунальной инфраструктуры на территории Талдомского муниципального района"</t>
  </si>
  <si>
    <t>15 1 02 00300</t>
  </si>
  <si>
    <t>Софинансирование из областного бюджета на ремонт асфальтового покрытия дворовых территорий в сельских населенных пунктах</t>
  </si>
  <si>
    <t>17 3 02 R5553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</si>
  <si>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</si>
  <si>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03 2 05 62260</t>
  </si>
  <si>
    <t>Обеспечение мероприятий по капитальному ремонту муниципального жилья сельских поселений</t>
  </si>
  <si>
    <t>17 3 02 00000</t>
  </si>
  <si>
    <t>Расходы на организацию в границах муниципального района и  сельских поселений электро-,газо-,тепло-,  водоснабжения и водоотведения, осуществляемую с применением  мер, направленных на энергосбережение и повышение энергетической эффективности</t>
  </si>
  <si>
    <t>10 3 00 00000</t>
  </si>
  <si>
    <t>10 3 01 00000</t>
  </si>
  <si>
    <t>10 3 01 03500</t>
  </si>
  <si>
    <t>Основное мероприятие "Актуализация схем теплоснабжения, водоснабжения и водоотведения"</t>
  </si>
  <si>
    <t>10 3 02 00000</t>
  </si>
  <si>
    <t>10 3 02 03510</t>
  </si>
  <si>
    <t>10 5 00 00000</t>
  </si>
  <si>
    <t>Основное мероприятия "Строительство газопроводов низкого давления в сельских населенных пунктах Талдомского района"</t>
  </si>
  <si>
    <t>Расходы на проектирование, строительство (реконстукция) объектов муниципальной собственности</t>
  </si>
  <si>
    <t>10 5 03 00000</t>
  </si>
  <si>
    <t>10 5 03 40040</t>
  </si>
  <si>
    <t>Основное мероприятие «Приведение кладбищ Талдомского муниципального района в соответствие с Порядком деятельности общественных кладбищ и крематориев на территории Талдомского муниципального района»</t>
  </si>
  <si>
    <t>11 2 01 06040</t>
  </si>
  <si>
    <t>03 2 06 S4260</t>
  </si>
  <si>
    <t>Софинансирование из местного бюджета на строительство общеобразовательных организаций района</t>
  </si>
  <si>
    <t>Муниципальная программа «Доступная среда» на 2017-2021 годы</t>
  </si>
  <si>
    <t>04 2 00 00000</t>
  </si>
  <si>
    <t>04 2 01 00000</t>
  </si>
  <si>
    <t>04 2 01 00640</t>
  </si>
  <si>
    <t>04 2 02 00000</t>
  </si>
  <si>
    <t>04 2 02 62080</t>
  </si>
  <si>
    <t>04 0 00 00000</t>
  </si>
  <si>
    <t>03 2 05 20300</t>
  </si>
  <si>
    <t>Основное мероприятие «Предоставление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области»</t>
  </si>
  <si>
    <t>04 1 00 00000</t>
  </si>
  <si>
    <t>04 1 03 00000</t>
  </si>
  <si>
    <t>13 0 00 00000</t>
  </si>
  <si>
    <t>99 0 00 00000</t>
  </si>
  <si>
    <t>08 2 00 00000</t>
  </si>
  <si>
    <t>08 0 00 00000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</si>
  <si>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характера, населения и территории Талдомского района"</t>
  </si>
  <si>
    <t>08 2 01 00000</t>
  </si>
  <si>
    <t>08 2 01 10000</t>
  </si>
  <si>
    <t>08 2 01 11750</t>
  </si>
  <si>
    <t>02 0 00 00000</t>
  </si>
  <si>
    <t>Подпрограмма «Общее образование»</t>
  </si>
  <si>
    <t>Основное мероприятие «Финансовое обеспечение деятельности образовательных организаций»</t>
  </si>
  <si>
    <t>Осуществление переданных государственных полномочий в сфере образования и организации деятельности комиссии по делам несовершеннолетних и защите их прав  городов и районов</t>
  </si>
  <si>
    <t>03 0 00 00000</t>
  </si>
  <si>
    <t>03 2 00 00000</t>
  </si>
  <si>
    <t>03 2 02 00000</t>
  </si>
  <si>
    <t>99 0 00 00600</t>
  </si>
  <si>
    <t>02 4 01 02040</t>
  </si>
  <si>
    <t>08 2 01 11800</t>
  </si>
  <si>
    <t>Основное мероприятие «Создание, содержание и эксплуатация системы обеспечения вызова экстренных оперативных служб по единому номеру «112»</t>
  </si>
  <si>
    <t>08 2 03 00000</t>
  </si>
  <si>
    <t>08 2 03 11920</t>
  </si>
  <si>
    <t>03 1 02 17000</t>
  </si>
  <si>
    <t>Основное мероприятие «Финансовое обеспечение деятельности образовательных организаций муниципального района»</t>
  </si>
  <si>
    <t>Основное мероприятие «Обеспечение мер социальной поддержки обучающихся в образовательных организациях»</t>
  </si>
  <si>
    <t>Обеспечение подвоза обучающихся к месту обучения в муниципальные общеобразовательные организации , расположенные в сельских населенных пунктах Талдомского района</t>
  </si>
  <si>
    <t>Основное мероприятие"Реконструкция, капитальный ремонт и техническое переоснащение общеобразовательных организаций"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</si>
  <si>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</si>
  <si>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03 2 05 00000</t>
  </si>
  <si>
    <t>03 2 01 00000</t>
  </si>
  <si>
    <t>03 2 01 00590</t>
  </si>
  <si>
    <t>03 2 02 17000</t>
  </si>
  <si>
    <t>03 2 02 17010</t>
  </si>
  <si>
    <t>03 2 02 17020</t>
  </si>
  <si>
    <t>03 2 04 00000</t>
  </si>
  <si>
    <t>Основное мероприятие "Реализация мер, направленных на развитие системы  дополнительного образования, обеспечение доступности услуг дополнительного образования"</t>
  </si>
  <si>
    <t>03 3 01 00000</t>
  </si>
  <si>
    <t>03 3 01 00590</t>
  </si>
  <si>
    <t>Муниципальная  программа  "Архитектура и градостроительство Талдомского муниципального района на 2017-2021 годы"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</si>
  <si>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</si>
  <si>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03 1 01 62110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</si>
  <si>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</si>
  <si>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</si>
  <si>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03 2 02 62220</t>
  </si>
  <si>
    <t>03 2 02 62230</t>
  </si>
  <si>
    <t>03 2 02 62270</t>
  </si>
  <si>
    <t xml:space="preserve">Дополнительное образование детей
</t>
  </si>
  <si>
    <t>Основное мероприятие «Организация и проведение мероприятий по гражданско-патриотическому и духовно-нравственному воспитанию молодежи»</t>
  </si>
  <si>
    <t>Укрепление социальной ответственности, профессиональное самоопределение, трудовая и социальная адаптация молодежи</t>
  </si>
  <si>
    <t>Содействие патриотическому и духовно-нравственному воспитанию молодежи, поддержка талантливой молодежи, молодежных социально значимых инициатив</t>
  </si>
  <si>
    <t>02 2 01 00000</t>
  </si>
  <si>
    <t>Основное мероприятие "Организация и осуществление мероприятий по работе с детьми в муниципальном районе"</t>
  </si>
  <si>
    <t>03 2 03 00000</t>
  </si>
  <si>
    <t>03 2 03 17000</t>
  </si>
  <si>
    <t>03 2 03 17050</t>
  </si>
  <si>
    <t>Основное мероприятие "Организация и проведение мероприятий муниципального значения в сфере образования"</t>
  </si>
  <si>
    <t>03 2 04 17000</t>
  </si>
  <si>
    <t>03 2 04 17060</t>
  </si>
  <si>
    <t>03 4 00 00000</t>
  </si>
  <si>
    <t xml:space="preserve">Основное мероприятие  "Создание условий для реализации полномочий Комитета по образованию"  </t>
  </si>
  <si>
    <t>03 4 01 00000</t>
  </si>
  <si>
    <t>03 4 01 02040</t>
  </si>
  <si>
    <t>03 4 01 04520</t>
  </si>
  <si>
    <t>Внедрение современных технологий в образовательных организациях района</t>
  </si>
  <si>
    <t>08 1 00 00000</t>
  </si>
  <si>
    <t>Основное мероприятие "Повышение степени защищенности социально-значимых объектов и мест массового пребывания людей"</t>
  </si>
  <si>
    <t>08 1 01 00000</t>
  </si>
  <si>
    <t>08 1 01 01100</t>
  </si>
  <si>
    <t>11 0 00 00000</t>
  </si>
  <si>
    <t>11 2 00 00000</t>
  </si>
  <si>
    <t>Основное мероприятие «Развитие потребительского рынка и услуг на территории Талдомского района»</t>
  </si>
  <si>
    <t>11 2 01 00000</t>
  </si>
  <si>
    <t xml:space="preserve">                            плановый период 2019 и 2020 годов   от  "  "           2017 года № 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</si>
</sst>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_р_._-;\-* #,##0_р_._-;_-* &quot;-&quot;??_р_._-;_-@_-"/>
    <numFmt numFmtId="181" formatCode="[$-FC19]d\ mmmm\ yyyy\ &quot;г.&quot;"/>
    <numFmt numFmtId="182" formatCode="#,##0.000"/>
    <numFmt numFmtId="183" formatCode="0.000"/>
    <numFmt numFmtId="184" formatCode="0.00000"/>
    <numFmt numFmtId="185" formatCode="0.0000"/>
  </numFmts>
  <fonts count="8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6"/>
      <name val="Arial Cyr"/>
      <family val="0"/>
    </font>
    <font>
      <sz val="16"/>
      <name val="Arial"/>
      <family val="2"/>
    </font>
    <font>
      <b/>
      <sz val="20"/>
      <name val="Arial"/>
      <family val="2"/>
    </font>
    <font>
      <sz val="20"/>
      <name val="Arial Cyr"/>
      <family val="0"/>
    </font>
    <font>
      <b/>
      <sz val="14"/>
      <name val="Times New Roman Cyr"/>
      <family val="1"/>
    </font>
    <font>
      <b/>
      <sz val="14"/>
      <color indexed="8"/>
      <name val="Times New Roman Cyr"/>
      <family val="0"/>
    </font>
    <font>
      <sz val="14"/>
      <color indexed="8"/>
      <name val="Times New Roman"/>
      <family val="1"/>
    </font>
    <font>
      <sz val="14"/>
      <name val="Times New Roman Cyr"/>
      <family val="0"/>
    </font>
    <font>
      <sz val="12"/>
      <name val="Times New Roman Cyr"/>
      <family val="0"/>
    </font>
    <font>
      <sz val="14"/>
      <color indexed="8"/>
      <name val="Times New Roman Cyr"/>
      <family val="0"/>
    </font>
    <font>
      <sz val="12"/>
      <color indexed="8"/>
      <name val="Times New Roman Cyr"/>
      <family val="0"/>
    </font>
    <font>
      <b/>
      <i/>
      <sz val="14"/>
      <name val="Times New Roman Cyr"/>
      <family val="0"/>
    </font>
    <font>
      <b/>
      <i/>
      <sz val="14"/>
      <color indexed="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i/>
      <sz val="14"/>
      <name val="Times New Roman Cyr"/>
      <family val="0"/>
    </font>
    <font>
      <b/>
      <i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 Cyr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name val="Arial"/>
      <family val="2"/>
    </font>
    <font>
      <b/>
      <i/>
      <sz val="14"/>
      <name val="Times New Roman"/>
      <family val="1"/>
    </font>
    <font>
      <sz val="14"/>
      <name val="Times New Roman"/>
      <family val="1"/>
    </font>
    <font>
      <sz val="16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21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176" fontId="4" fillId="0" borderId="0" xfId="0" applyNumberFormat="1" applyFont="1" applyAlignment="1">
      <alignment/>
    </xf>
    <xf numFmtId="0" fontId="5" fillId="0" borderId="0" xfId="0" applyFont="1" applyAlignment="1">
      <alignment/>
    </xf>
    <xf numFmtId="176" fontId="4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 quotePrefix="1">
      <alignment horizontal="center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center"/>
    </xf>
    <xf numFmtId="49" fontId="3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 quotePrefix="1">
      <alignment horizontal="center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1" fontId="9" fillId="0" borderId="10" xfId="0" applyNumberFormat="1" applyFont="1" applyBorder="1" applyAlignment="1">
      <alignment horizontal="center" wrapText="1"/>
    </xf>
    <xf numFmtId="1" fontId="10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 quotePrefix="1">
      <alignment horizontal="center"/>
    </xf>
    <xf numFmtId="49" fontId="10" fillId="0" borderId="10" xfId="0" applyNumberFormat="1" applyFont="1" applyBorder="1" applyAlignment="1" quotePrefix="1">
      <alignment horizontal="center"/>
    </xf>
    <xf numFmtId="0" fontId="11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10" xfId="0" applyFont="1" applyBorder="1" applyAlignment="1">
      <alignment wrapText="1"/>
    </xf>
    <xf numFmtId="49" fontId="24" fillId="0" borderId="10" xfId="0" applyNumberFormat="1" applyFont="1" applyFill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4" fillId="0" borderId="10" xfId="0" applyFont="1" applyFill="1" applyBorder="1" applyAlignment="1" quotePrefix="1">
      <alignment horizontal="center"/>
    </xf>
    <xf numFmtId="49" fontId="27" fillId="0" borderId="10" xfId="0" applyNumberFormat="1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 wrapText="1"/>
    </xf>
    <xf numFmtId="49" fontId="19" fillId="0" borderId="0" xfId="0" applyNumberFormat="1" applyFont="1" applyFill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49" fontId="27" fillId="0" borderId="10" xfId="0" applyNumberFormat="1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 wrapText="1"/>
    </xf>
    <xf numFmtId="0" fontId="12" fillId="0" borderId="10" xfId="0" applyFont="1" applyBorder="1" applyAlignment="1">
      <alignment wrapText="1"/>
    </xf>
    <xf numFmtId="0" fontId="24" fillId="0" borderId="10" xfId="0" applyFont="1" applyFill="1" applyBorder="1" applyAlignment="1" quotePrefix="1">
      <alignment horizontal="center"/>
    </xf>
    <xf numFmtId="49" fontId="28" fillId="0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wrapText="1"/>
    </xf>
    <xf numFmtId="0" fontId="21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left" wrapText="1"/>
    </xf>
    <xf numFmtId="0" fontId="29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0" fontId="26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49" fontId="7" fillId="0" borderId="10" xfId="0" applyNumberFormat="1" applyFont="1" applyBorder="1" applyAlignment="1" quotePrefix="1">
      <alignment horizontal="center"/>
    </xf>
    <xf numFmtId="177" fontId="19" fillId="0" borderId="10" xfId="0" applyNumberFormat="1" applyFont="1" applyFill="1" applyBorder="1" applyAlignment="1">
      <alignment horizontal="center" wrapText="1"/>
    </xf>
    <xf numFmtId="177" fontId="23" fillId="0" borderId="10" xfId="0" applyNumberFormat="1" applyFont="1" applyFill="1" applyBorder="1" applyAlignment="1">
      <alignment horizontal="center" wrapText="1"/>
    </xf>
    <xf numFmtId="177" fontId="19" fillId="0" borderId="10" xfId="0" applyNumberFormat="1" applyFont="1" applyFill="1" applyBorder="1" applyAlignment="1">
      <alignment horizontal="center"/>
    </xf>
    <xf numFmtId="177" fontId="23" fillId="0" borderId="10" xfId="0" applyNumberFormat="1" applyFont="1" applyFill="1" applyBorder="1" applyAlignment="1">
      <alignment horizontal="center"/>
    </xf>
    <xf numFmtId="177" fontId="12" fillId="0" borderId="10" xfId="0" applyNumberFormat="1" applyFont="1" applyBorder="1" applyAlignment="1">
      <alignment horizontal="center"/>
    </xf>
    <xf numFmtId="177" fontId="1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177" fontId="12" fillId="0" borderId="10" xfId="0" applyNumberFormat="1" applyFont="1" applyBorder="1" applyAlignment="1">
      <alignment horizontal="center" wrapText="1"/>
    </xf>
    <xf numFmtId="177" fontId="31" fillId="0" borderId="10" xfId="0" applyNumberFormat="1" applyFont="1" applyBorder="1" applyAlignment="1">
      <alignment horizontal="center" wrapText="1"/>
    </xf>
    <xf numFmtId="177" fontId="33" fillId="0" borderId="10" xfId="0" applyNumberFormat="1" applyFont="1" applyBorder="1" applyAlignment="1">
      <alignment horizontal="center" wrapText="1"/>
    </xf>
    <xf numFmtId="177" fontId="33" fillId="0" borderId="10" xfId="0" applyNumberFormat="1" applyFont="1" applyBorder="1" applyAlignment="1">
      <alignment horizontal="center"/>
    </xf>
    <xf numFmtId="177" fontId="31" fillId="0" borderId="10" xfId="60" applyNumberFormat="1" applyFont="1" applyBorder="1" applyAlignment="1">
      <alignment horizontal="center" wrapText="1"/>
    </xf>
    <xf numFmtId="177" fontId="31" fillId="0" borderId="11" xfId="0" applyNumberFormat="1" applyFont="1" applyBorder="1" applyAlignment="1">
      <alignment horizontal="center" wrapText="1"/>
    </xf>
    <xf numFmtId="176" fontId="33" fillId="0" borderId="0" xfId="0" applyNumberFormat="1" applyFont="1" applyAlignment="1">
      <alignment/>
    </xf>
    <xf numFmtId="0" fontId="21" fillId="0" borderId="10" xfId="0" applyFont="1" applyFill="1" applyBorder="1" applyAlignment="1">
      <alignment wrapText="1"/>
    </xf>
    <xf numFmtId="177" fontId="20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34" fillId="0" borderId="10" xfId="0" applyFont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1" fontId="32" fillId="0" borderId="10" xfId="0" applyNumberFormat="1" applyFont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0" fontId="21" fillId="0" borderId="10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49" fontId="22" fillId="0" borderId="10" xfId="0" applyNumberFormat="1" applyFont="1" applyFill="1" applyBorder="1" applyAlignment="1">
      <alignment horizontal="center" wrapText="1"/>
    </xf>
    <xf numFmtId="49" fontId="36" fillId="0" borderId="10" xfId="0" applyNumberFormat="1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wrapText="1"/>
    </xf>
    <xf numFmtId="0" fontId="38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 wrapText="1"/>
    </xf>
    <xf numFmtId="49" fontId="23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177" fontId="13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 wrapText="1"/>
    </xf>
    <xf numFmtId="49" fontId="41" fillId="0" borderId="10" xfId="0" applyNumberFormat="1" applyFont="1" applyBorder="1" applyAlignment="1">
      <alignment horizontal="center"/>
    </xf>
    <xf numFmtId="49" fontId="36" fillId="0" borderId="10" xfId="0" applyNumberFormat="1" applyFont="1" applyBorder="1" applyAlignment="1">
      <alignment horizontal="center"/>
    </xf>
    <xf numFmtId="177" fontId="13" fillId="0" borderId="0" xfId="0" applyNumberFormat="1" applyFont="1" applyBorder="1" applyAlignment="1">
      <alignment horizontal="center" wrapText="1"/>
    </xf>
    <xf numFmtId="0" fontId="9" fillId="0" borderId="12" xfId="0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42" fillId="0" borderId="10" xfId="0" applyFont="1" applyBorder="1" applyAlignment="1">
      <alignment/>
    </xf>
    <xf numFmtId="49" fontId="41" fillId="0" borderId="10" xfId="0" applyNumberFormat="1" applyFont="1" applyBorder="1" applyAlignment="1">
      <alignment horizontal="center" wrapText="1"/>
    </xf>
    <xf numFmtId="49" fontId="37" fillId="0" borderId="10" xfId="0" applyNumberFormat="1" applyFont="1" applyFill="1" applyBorder="1" applyAlignment="1">
      <alignment horizontal="center" wrapText="1"/>
    </xf>
    <xf numFmtId="49" fontId="36" fillId="0" borderId="10" xfId="0" applyNumberFormat="1" applyFont="1" applyBorder="1" applyAlignment="1">
      <alignment horizontal="center" wrapText="1"/>
    </xf>
    <xf numFmtId="49" fontId="38" fillId="0" borderId="10" xfId="0" applyNumberFormat="1" applyFont="1" applyFill="1" applyBorder="1" applyAlignment="1">
      <alignment horizontal="center" wrapText="1"/>
    </xf>
    <xf numFmtId="0" fontId="37" fillId="0" borderId="10" xfId="0" applyFont="1" applyBorder="1" applyAlignment="1" quotePrefix="1">
      <alignment horizontal="center"/>
    </xf>
    <xf numFmtId="49" fontId="41" fillId="0" borderId="10" xfId="0" applyNumberFormat="1" applyFont="1" applyFill="1" applyBorder="1" applyAlignment="1">
      <alignment horizontal="center" wrapText="1"/>
    </xf>
    <xf numFmtId="0" fontId="38" fillId="0" borderId="10" xfId="0" applyFont="1" applyBorder="1" applyAlignment="1" quotePrefix="1">
      <alignment horizontal="center"/>
    </xf>
    <xf numFmtId="0" fontId="40" fillId="0" borderId="10" xfId="0" applyFont="1" applyFill="1" applyBorder="1" applyAlignment="1">
      <alignment horizontal="left" wrapText="1"/>
    </xf>
    <xf numFmtId="0" fontId="43" fillId="0" borderId="10" xfId="0" applyFont="1" applyFill="1" applyBorder="1" applyAlignment="1">
      <alignment horizontal="left" wrapText="1"/>
    </xf>
    <xf numFmtId="177" fontId="20" fillId="0" borderId="10" xfId="0" applyNumberFormat="1" applyFont="1" applyBorder="1" applyAlignment="1">
      <alignment horizontal="center" wrapText="1"/>
    </xf>
    <xf numFmtId="49" fontId="38" fillId="0" borderId="10" xfId="0" applyNumberFormat="1" applyFont="1" applyBorder="1" applyAlignment="1">
      <alignment horizontal="center"/>
    </xf>
    <xf numFmtId="0" fontId="27" fillId="32" borderId="10" xfId="0" applyFont="1" applyFill="1" applyBorder="1" applyAlignment="1">
      <alignment horizontal="center" wrapText="1"/>
    </xf>
    <xf numFmtId="0" fontId="22" fillId="32" borderId="10" xfId="0" applyFont="1" applyFill="1" applyBorder="1" applyAlignment="1">
      <alignment horizontal="center" wrapText="1"/>
    </xf>
    <xf numFmtId="177" fontId="34" fillId="0" borderId="10" xfId="0" applyNumberFormat="1" applyFont="1" applyBorder="1" applyAlignment="1">
      <alignment horizontal="center" wrapText="1"/>
    </xf>
    <xf numFmtId="177" fontId="44" fillId="0" borderId="10" xfId="0" applyNumberFormat="1" applyFont="1" applyBorder="1" applyAlignment="1">
      <alignment horizontal="center" wrapText="1"/>
    </xf>
    <xf numFmtId="49" fontId="28" fillId="32" borderId="10" xfId="0" applyNumberFormat="1" applyFont="1" applyFill="1" applyBorder="1" applyAlignment="1">
      <alignment horizontal="center" wrapText="1"/>
    </xf>
    <xf numFmtId="0" fontId="37" fillId="32" borderId="10" xfId="0" applyFont="1" applyFill="1" applyBorder="1" applyAlignment="1">
      <alignment horizontal="center" wrapText="1"/>
    </xf>
    <xf numFmtId="0" fontId="38" fillId="32" borderId="10" xfId="0" applyFont="1" applyFill="1" applyBorder="1" applyAlignment="1">
      <alignment horizontal="center" wrapText="1"/>
    </xf>
    <xf numFmtId="49" fontId="24" fillId="32" borderId="10" xfId="0" applyNumberFormat="1" applyFont="1" applyFill="1" applyBorder="1" applyAlignment="1">
      <alignment horizontal="center" wrapText="1"/>
    </xf>
    <xf numFmtId="49" fontId="38" fillId="32" borderId="10" xfId="0" applyNumberFormat="1" applyFont="1" applyFill="1" applyBorder="1" applyAlignment="1">
      <alignment horizontal="center" wrapText="1"/>
    </xf>
    <xf numFmtId="0" fontId="40" fillId="0" borderId="10" xfId="0" applyFont="1" applyBorder="1" applyAlignment="1">
      <alignment wrapText="1"/>
    </xf>
    <xf numFmtId="49" fontId="27" fillId="32" borderId="13" xfId="0" applyNumberFormat="1" applyFont="1" applyFill="1" applyBorder="1" applyAlignment="1">
      <alignment horizontal="center" wrapText="1"/>
    </xf>
    <xf numFmtId="49" fontId="27" fillId="32" borderId="10" xfId="0" applyNumberFormat="1" applyFont="1" applyFill="1" applyBorder="1" applyAlignment="1">
      <alignment horizontal="center" wrapText="1"/>
    </xf>
    <xf numFmtId="49" fontId="22" fillId="32" borderId="10" xfId="0" applyNumberFormat="1" applyFont="1" applyFill="1" applyBorder="1" applyAlignment="1">
      <alignment horizontal="center" wrapText="1"/>
    </xf>
    <xf numFmtId="0" fontId="23" fillId="0" borderId="11" xfId="0" applyFont="1" applyFill="1" applyBorder="1" applyAlignment="1">
      <alignment wrapText="1"/>
    </xf>
    <xf numFmtId="49" fontId="28" fillId="32" borderId="10" xfId="0" applyNumberFormat="1" applyFont="1" applyFill="1" applyBorder="1" applyAlignment="1">
      <alignment horizontal="center"/>
    </xf>
    <xf numFmtId="49" fontId="24" fillId="32" borderId="10" xfId="0" applyNumberFormat="1" applyFont="1" applyFill="1" applyBorder="1" applyAlignment="1">
      <alignment horizontal="center"/>
    </xf>
    <xf numFmtId="0" fontId="27" fillId="32" borderId="10" xfId="0" applyFont="1" applyFill="1" applyBorder="1" applyAlignment="1">
      <alignment horizontal="center"/>
    </xf>
    <xf numFmtId="0" fontId="37" fillId="32" borderId="10" xfId="0" applyFont="1" applyFill="1" applyBorder="1" applyAlignment="1">
      <alignment horizontal="center"/>
    </xf>
    <xf numFmtId="0" fontId="38" fillId="32" borderId="10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center"/>
    </xf>
    <xf numFmtId="0" fontId="24" fillId="32" borderId="10" xfId="0" applyFont="1" applyFill="1" applyBorder="1" applyAlignment="1" quotePrefix="1">
      <alignment horizontal="center"/>
    </xf>
    <xf numFmtId="49" fontId="22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177" fontId="40" fillId="0" borderId="10" xfId="0" applyNumberFormat="1" applyFont="1" applyBorder="1" applyAlignment="1">
      <alignment horizontal="center" wrapText="1"/>
    </xf>
    <xf numFmtId="177" fontId="40" fillId="0" borderId="10" xfId="0" applyNumberFormat="1" applyFont="1" applyFill="1" applyBorder="1" applyAlignment="1">
      <alignment horizontal="center" wrapText="1"/>
    </xf>
    <xf numFmtId="177" fontId="34" fillId="0" borderId="10" xfId="0" applyNumberFormat="1" applyFont="1" applyBorder="1" applyAlignment="1">
      <alignment horizontal="center"/>
    </xf>
    <xf numFmtId="177" fontId="44" fillId="0" borderId="10" xfId="0" applyNumberFormat="1" applyFont="1" applyBorder="1" applyAlignment="1">
      <alignment horizontal="center"/>
    </xf>
    <xf numFmtId="49" fontId="38" fillId="0" borderId="10" xfId="0" applyNumberFormat="1" applyFont="1" applyBorder="1" applyAlignment="1">
      <alignment/>
    </xf>
    <xf numFmtId="49" fontId="37" fillId="0" borderId="10" xfId="0" applyNumberFormat="1" applyFont="1" applyBorder="1" applyAlignment="1">
      <alignment horizontal="center"/>
    </xf>
    <xf numFmtId="49" fontId="41" fillId="0" borderId="10" xfId="0" applyNumberFormat="1" applyFont="1" applyFill="1" applyBorder="1" applyAlignment="1">
      <alignment horizontal="center"/>
    </xf>
    <xf numFmtId="0" fontId="36" fillId="0" borderId="10" xfId="0" applyFont="1" applyFill="1" applyBorder="1" applyAlignment="1" quotePrefix="1">
      <alignment horizontal="center"/>
    </xf>
    <xf numFmtId="49" fontId="36" fillId="0" borderId="10" xfId="0" applyNumberFormat="1" applyFont="1" applyFill="1" applyBorder="1" applyAlignment="1">
      <alignment horizontal="center"/>
    </xf>
    <xf numFmtId="49" fontId="40" fillId="32" borderId="14" xfId="0" applyNumberFormat="1" applyFont="1" applyFill="1" applyBorder="1" applyAlignment="1" applyProtection="1">
      <alignment wrapText="1"/>
      <protection/>
    </xf>
    <xf numFmtId="177" fontId="20" fillId="0" borderId="10" xfId="0" applyNumberFormat="1" applyFont="1" applyFill="1" applyBorder="1" applyAlignment="1">
      <alignment horizontal="center"/>
    </xf>
    <xf numFmtId="0" fontId="25" fillId="0" borderId="10" xfId="0" applyNumberFormat="1" applyFont="1" applyFill="1" applyBorder="1" applyAlignment="1">
      <alignment horizontal="left" wrapText="1"/>
    </xf>
    <xf numFmtId="0" fontId="18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vertical="top" wrapText="1"/>
    </xf>
    <xf numFmtId="0" fontId="23" fillId="0" borderId="10" xfId="0" applyNumberFormat="1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177" fontId="39" fillId="32" borderId="10" xfId="0" applyNumberFormat="1" applyFont="1" applyFill="1" applyBorder="1" applyAlignment="1">
      <alignment horizontal="center" wrapText="1"/>
    </xf>
    <xf numFmtId="177" fontId="45" fillId="32" borderId="10" xfId="0" applyNumberFormat="1" applyFont="1" applyFill="1" applyBorder="1" applyAlignment="1">
      <alignment horizontal="center" wrapText="1"/>
    </xf>
    <xf numFmtId="49" fontId="13" fillId="32" borderId="15" xfId="0" applyNumberFormat="1" applyFont="1" applyFill="1" applyBorder="1" applyAlignment="1" applyProtection="1">
      <alignment wrapText="1"/>
      <protection/>
    </xf>
    <xf numFmtId="0" fontId="19" fillId="0" borderId="10" xfId="0" applyFont="1" applyFill="1" applyBorder="1" applyAlignment="1">
      <alignment vertical="top" wrapText="1"/>
    </xf>
    <xf numFmtId="177" fontId="39" fillId="0" borderId="10" xfId="0" applyNumberFormat="1" applyFont="1" applyFill="1" applyBorder="1" applyAlignment="1">
      <alignment horizontal="center"/>
    </xf>
    <xf numFmtId="177" fontId="45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2" fontId="19" fillId="0" borderId="10" xfId="0" applyNumberFormat="1" applyFont="1" applyFill="1" applyBorder="1" applyAlignment="1">
      <alignment horizontal="center" wrapText="1"/>
    </xf>
    <xf numFmtId="2" fontId="23" fillId="0" borderId="10" xfId="0" applyNumberFormat="1" applyFont="1" applyFill="1" applyBorder="1" applyAlignment="1">
      <alignment horizontal="center" wrapText="1"/>
    </xf>
    <xf numFmtId="2" fontId="12" fillId="0" borderId="10" xfId="0" applyNumberFormat="1" applyFont="1" applyBorder="1" applyAlignment="1">
      <alignment horizontal="center" wrapText="1"/>
    </xf>
    <xf numFmtId="2" fontId="12" fillId="0" borderId="10" xfId="0" applyNumberFormat="1" applyFont="1" applyBorder="1" applyAlignment="1">
      <alignment horizontal="center"/>
    </xf>
    <xf numFmtId="0" fontId="25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176" fontId="15" fillId="0" borderId="0" xfId="0" applyNumberFormat="1" applyFont="1" applyBorder="1" applyAlignment="1">
      <alignment horizontal="right" wrapText="1"/>
    </xf>
    <xf numFmtId="0" fontId="14" fillId="0" borderId="0" xfId="0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14" fillId="0" borderId="0" xfId="0" applyFont="1" applyAlignment="1">
      <alignment/>
    </xf>
    <xf numFmtId="171" fontId="15" fillId="0" borderId="0" xfId="60" applyFont="1" applyBorder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1"/>
  <sheetViews>
    <sheetView tabSelected="1" view="pageBreakPreview" zoomScale="75" zoomScaleNormal="75" zoomScaleSheetLayoutView="75" zoomScalePageLayoutView="0" workbookViewId="0" topLeftCell="A743">
      <selection activeCell="A745" sqref="A745"/>
    </sheetView>
  </sheetViews>
  <sheetFormatPr defaultColWidth="9.00390625" defaultRowHeight="12.75"/>
  <cols>
    <col min="1" max="1" width="59.75390625" style="1" customWidth="1"/>
    <col min="2" max="2" width="6.00390625" style="1" customWidth="1"/>
    <col min="3" max="3" width="5.375" style="1" customWidth="1"/>
    <col min="4" max="4" width="5.625" style="1" customWidth="1"/>
    <col min="5" max="5" width="20.125" style="1" customWidth="1"/>
    <col min="6" max="6" width="7.25390625" style="1" customWidth="1"/>
    <col min="7" max="7" width="23.25390625" style="3" customWidth="1"/>
    <col min="8" max="8" width="35.25390625" style="3" customWidth="1"/>
    <col min="9" max="9" width="1.00390625" style="40" customWidth="1"/>
    <col min="10" max="10" width="0.74609375" style="40" customWidth="1"/>
    <col min="11" max="11" width="1.12109375" style="40" customWidth="1"/>
    <col min="12" max="12" width="10.375" style="1" bestFit="1" customWidth="1"/>
    <col min="13" max="16384" width="9.125" style="1" customWidth="1"/>
  </cols>
  <sheetData>
    <row r="1" spans="1:8" ht="18" customHeight="1">
      <c r="A1" s="203" t="s">
        <v>446</v>
      </c>
      <c r="B1" s="203"/>
      <c r="C1" s="203"/>
      <c r="D1" s="203"/>
      <c r="E1" s="203"/>
      <c r="F1" s="203"/>
      <c r="G1" s="203"/>
      <c r="H1" s="204"/>
    </row>
    <row r="2" spans="1:9" ht="18.75" customHeight="1">
      <c r="A2" s="205" t="s">
        <v>308</v>
      </c>
      <c r="B2" s="205"/>
      <c r="C2" s="205"/>
      <c r="D2" s="205"/>
      <c r="E2" s="205"/>
      <c r="F2" s="205"/>
      <c r="G2" s="205"/>
      <c r="H2" s="206"/>
      <c r="I2" s="41"/>
    </row>
    <row r="3" spans="1:9" ht="12.75" customHeight="1" hidden="1">
      <c r="A3" s="43"/>
      <c r="B3" s="43"/>
      <c r="C3" s="43"/>
      <c r="D3" s="43"/>
      <c r="E3" s="43"/>
      <c r="F3" s="43"/>
      <c r="G3" s="43"/>
      <c r="H3" s="43"/>
      <c r="I3" s="42"/>
    </row>
    <row r="4" spans="1:8" ht="22.5" customHeight="1">
      <c r="A4" s="207" t="s">
        <v>81</v>
      </c>
      <c r="B4" s="207"/>
      <c r="C4" s="207"/>
      <c r="D4" s="207"/>
      <c r="E4" s="207"/>
      <c r="F4" s="207"/>
      <c r="G4" s="207"/>
      <c r="H4" s="208"/>
    </row>
    <row r="5" spans="1:8" ht="20.25" customHeight="1">
      <c r="A5" s="209" t="s">
        <v>644</v>
      </c>
      <c r="B5" s="210"/>
      <c r="C5" s="210"/>
      <c r="D5" s="210"/>
      <c r="E5" s="210"/>
      <c r="F5" s="210"/>
      <c r="G5" s="210"/>
      <c r="H5" s="210"/>
    </row>
    <row r="6" spans="1:8" ht="57.75" customHeight="1">
      <c r="A6" s="201" t="s">
        <v>82</v>
      </c>
      <c r="B6" s="201"/>
      <c r="C6" s="201"/>
      <c r="D6" s="201"/>
      <c r="E6" s="201"/>
      <c r="F6" s="201"/>
      <c r="G6" s="201"/>
      <c r="H6" s="202"/>
    </row>
    <row r="7" spans="1:4" ht="15.75" customHeight="1">
      <c r="A7" s="2"/>
      <c r="B7" s="2"/>
      <c r="C7" s="2"/>
      <c r="D7" s="2"/>
    </row>
    <row r="8" spans="1:8" ht="15">
      <c r="A8" s="4"/>
      <c r="G8" s="5"/>
      <c r="H8" s="5" t="s">
        <v>205</v>
      </c>
    </row>
    <row r="9" spans="1:8" ht="119.25" customHeight="1">
      <c r="A9" s="6" t="s">
        <v>327</v>
      </c>
      <c r="B9" s="6" t="s">
        <v>315</v>
      </c>
      <c r="C9" s="6" t="s">
        <v>200</v>
      </c>
      <c r="D9" s="6" t="s">
        <v>201</v>
      </c>
      <c r="E9" s="6" t="s">
        <v>202</v>
      </c>
      <c r="F9" s="6" t="s">
        <v>203</v>
      </c>
      <c r="G9" s="7" t="s">
        <v>204</v>
      </c>
      <c r="H9" s="39" t="s">
        <v>337</v>
      </c>
    </row>
    <row r="10" spans="1:8" ht="15.7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9">
        <v>7</v>
      </c>
      <c r="H10" s="9">
        <v>8</v>
      </c>
    </row>
    <row r="11" spans="1:8" ht="36">
      <c r="A11" s="38" t="s">
        <v>206</v>
      </c>
      <c r="B11" s="34" t="s">
        <v>207</v>
      </c>
      <c r="C11" s="34"/>
      <c r="D11" s="34"/>
      <c r="E11" s="34"/>
      <c r="F11" s="34"/>
      <c r="G11" s="197">
        <f>SUM(G12,G105,G113,G145,G268,G323,,G363,G375,G352,G411:G411,G419)</f>
        <v>435637.08999999997</v>
      </c>
      <c r="H11" s="90">
        <f>SUM(H12,H105,H113,H145,H268,H323,,H363,H375,H352,H419)</f>
        <v>37825</v>
      </c>
    </row>
    <row r="12" spans="1:8" ht="18">
      <c r="A12" s="10" t="s">
        <v>208</v>
      </c>
      <c r="B12" s="11" t="s">
        <v>207</v>
      </c>
      <c r="C12" s="12" t="s">
        <v>209</v>
      </c>
      <c r="D12" s="11" t="s">
        <v>219</v>
      </c>
      <c r="E12" s="50" t="s">
        <v>472</v>
      </c>
      <c r="F12" s="11" t="s">
        <v>211</v>
      </c>
      <c r="G12" s="88">
        <f>SUM(G13+G18+G25+G45+G53)</f>
        <v>144219</v>
      </c>
      <c r="H12" s="88">
        <f>SUM(H13+H18+H25+H45+H53)</f>
        <v>18524</v>
      </c>
    </row>
    <row r="13" spans="1:8" ht="48.75" customHeight="1">
      <c r="A13" s="13" t="s">
        <v>311</v>
      </c>
      <c r="B13" s="11" t="s">
        <v>207</v>
      </c>
      <c r="C13" s="12" t="s">
        <v>209</v>
      </c>
      <c r="D13" s="12" t="s">
        <v>212</v>
      </c>
      <c r="E13" s="50" t="s">
        <v>472</v>
      </c>
      <c r="F13" s="23" t="s">
        <v>239</v>
      </c>
      <c r="G13" s="83">
        <f>G14</f>
        <v>1747</v>
      </c>
      <c r="H13" s="88"/>
    </row>
    <row r="14" spans="1:8" ht="56.25">
      <c r="A14" s="74" t="s">
        <v>340</v>
      </c>
      <c r="B14" s="11" t="s">
        <v>207</v>
      </c>
      <c r="C14" s="82" t="s">
        <v>209</v>
      </c>
      <c r="D14" s="12" t="s">
        <v>212</v>
      </c>
      <c r="E14" s="50" t="s">
        <v>469</v>
      </c>
      <c r="F14" s="23" t="s">
        <v>239</v>
      </c>
      <c r="G14" s="83">
        <f>G15</f>
        <v>1747</v>
      </c>
      <c r="H14" s="91"/>
    </row>
    <row r="15" spans="1:8" ht="18.75">
      <c r="A15" s="108" t="s">
        <v>439</v>
      </c>
      <c r="B15" s="15" t="s">
        <v>207</v>
      </c>
      <c r="C15" s="17" t="s">
        <v>209</v>
      </c>
      <c r="D15" s="16" t="s">
        <v>212</v>
      </c>
      <c r="E15" s="112" t="s">
        <v>470</v>
      </c>
      <c r="F15" s="21" t="s">
        <v>239</v>
      </c>
      <c r="G15" s="84">
        <f>SUM(G16)</f>
        <v>1747</v>
      </c>
      <c r="H15" s="91"/>
    </row>
    <row r="16" spans="1:8" ht="93.75">
      <c r="A16" s="44" t="s">
        <v>341</v>
      </c>
      <c r="B16" s="15" t="s">
        <v>207</v>
      </c>
      <c r="C16" s="18" t="s">
        <v>209</v>
      </c>
      <c r="D16" s="15" t="s">
        <v>212</v>
      </c>
      <c r="E16" s="112" t="s">
        <v>470</v>
      </c>
      <c r="F16" s="113">
        <v>100</v>
      </c>
      <c r="G16" s="98">
        <f>SUM(G17)</f>
        <v>1747</v>
      </c>
      <c r="H16" s="91"/>
    </row>
    <row r="17" spans="1:8" ht="37.5" customHeight="1">
      <c r="A17" s="69" t="s">
        <v>342</v>
      </c>
      <c r="B17" s="15" t="s">
        <v>207</v>
      </c>
      <c r="C17" s="18" t="s">
        <v>209</v>
      </c>
      <c r="D17" s="15" t="s">
        <v>212</v>
      </c>
      <c r="E17" s="112" t="s">
        <v>470</v>
      </c>
      <c r="F17" s="45" t="s">
        <v>330</v>
      </c>
      <c r="G17" s="84">
        <v>1747</v>
      </c>
      <c r="H17" s="91"/>
    </row>
    <row r="18" spans="1:8" ht="63">
      <c r="A18" s="19" t="s">
        <v>213</v>
      </c>
      <c r="B18" s="11" t="s">
        <v>207</v>
      </c>
      <c r="C18" s="12" t="s">
        <v>209</v>
      </c>
      <c r="D18" s="12" t="s">
        <v>214</v>
      </c>
      <c r="E18" s="50" t="s">
        <v>472</v>
      </c>
      <c r="F18" s="23" t="s">
        <v>239</v>
      </c>
      <c r="G18" s="88">
        <f>G19</f>
        <v>2974</v>
      </c>
      <c r="H18" s="88">
        <f>H19</f>
        <v>539</v>
      </c>
    </row>
    <row r="19" spans="1:8" ht="56.25">
      <c r="A19" s="74" t="s">
        <v>340</v>
      </c>
      <c r="B19" s="11" t="s">
        <v>207</v>
      </c>
      <c r="C19" s="20" t="s">
        <v>209</v>
      </c>
      <c r="D19" s="20" t="s">
        <v>214</v>
      </c>
      <c r="E19" s="50" t="s">
        <v>469</v>
      </c>
      <c r="F19" s="23" t="s">
        <v>211</v>
      </c>
      <c r="G19" s="88">
        <f>G20</f>
        <v>2974</v>
      </c>
      <c r="H19" s="88">
        <f>H20</f>
        <v>539</v>
      </c>
    </row>
    <row r="20" spans="1:8" ht="59.25" customHeight="1">
      <c r="A20" s="75" t="s">
        <v>468</v>
      </c>
      <c r="B20" s="127" t="s">
        <v>207</v>
      </c>
      <c r="C20" s="143" t="s">
        <v>209</v>
      </c>
      <c r="D20" s="143" t="s">
        <v>214</v>
      </c>
      <c r="E20" s="136" t="s">
        <v>471</v>
      </c>
      <c r="F20" s="135" t="s">
        <v>239</v>
      </c>
      <c r="G20" s="84">
        <f>SUM(G21+G23)</f>
        <v>2974</v>
      </c>
      <c r="H20" s="84">
        <f>SUM(H21)</f>
        <v>539</v>
      </c>
    </row>
    <row r="21" spans="1:8" ht="38.25" customHeight="1">
      <c r="A21" s="69" t="s">
        <v>343</v>
      </c>
      <c r="B21" s="127" t="s">
        <v>207</v>
      </c>
      <c r="C21" s="143" t="s">
        <v>209</v>
      </c>
      <c r="D21" s="143" t="s">
        <v>214</v>
      </c>
      <c r="E21" s="136" t="s">
        <v>471</v>
      </c>
      <c r="F21" s="113">
        <v>100</v>
      </c>
      <c r="G21" s="84">
        <f>SUM(G22)</f>
        <v>2784</v>
      </c>
      <c r="H21" s="84">
        <f>SUM(H22)</f>
        <v>539</v>
      </c>
    </row>
    <row r="22" spans="1:8" ht="38.25" customHeight="1">
      <c r="A22" s="69" t="s">
        <v>342</v>
      </c>
      <c r="B22" s="127" t="s">
        <v>207</v>
      </c>
      <c r="C22" s="139" t="s">
        <v>209</v>
      </c>
      <c r="D22" s="139" t="s">
        <v>214</v>
      </c>
      <c r="E22" s="136" t="s">
        <v>471</v>
      </c>
      <c r="F22" s="113">
        <v>120</v>
      </c>
      <c r="G22" s="84">
        <v>2784</v>
      </c>
      <c r="H22" s="91">
        <v>539</v>
      </c>
    </row>
    <row r="23" spans="1:8" ht="37.5" customHeight="1">
      <c r="A23" s="73" t="s">
        <v>344</v>
      </c>
      <c r="B23" s="127" t="s">
        <v>207</v>
      </c>
      <c r="C23" s="139" t="s">
        <v>209</v>
      </c>
      <c r="D23" s="139" t="s">
        <v>214</v>
      </c>
      <c r="E23" s="136" t="s">
        <v>471</v>
      </c>
      <c r="F23" s="113" t="s">
        <v>348</v>
      </c>
      <c r="G23" s="84">
        <f>SUM(G24)</f>
        <v>190</v>
      </c>
      <c r="H23" s="91"/>
    </row>
    <row r="24" spans="1:8" ht="49.5" customHeight="1">
      <c r="A24" s="73" t="s">
        <v>346</v>
      </c>
      <c r="B24" s="127" t="s">
        <v>207</v>
      </c>
      <c r="C24" s="139" t="s">
        <v>209</v>
      </c>
      <c r="D24" s="139" t="s">
        <v>214</v>
      </c>
      <c r="E24" s="136" t="s">
        <v>471</v>
      </c>
      <c r="F24" s="113" t="s">
        <v>349</v>
      </c>
      <c r="G24" s="84">
        <v>190</v>
      </c>
      <c r="H24" s="91"/>
    </row>
    <row r="25" spans="1:8" ht="69" customHeight="1">
      <c r="A25" s="19" t="s">
        <v>216</v>
      </c>
      <c r="B25" s="11" t="s">
        <v>207</v>
      </c>
      <c r="C25" s="20" t="s">
        <v>209</v>
      </c>
      <c r="D25" s="20" t="s">
        <v>217</v>
      </c>
      <c r="E25" s="50" t="s">
        <v>472</v>
      </c>
      <c r="F25" s="11" t="s">
        <v>211</v>
      </c>
      <c r="G25" s="90">
        <f>SUM(G26)</f>
        <v>54884</v>
      </c>
      <c r="H25" s="90">
        <f>SUM(H26+H32)</f>
        <v>2546</v>
      </c>
    </row>
    <row r="26" spans="1:8" ht="41.25" customHeight="1">
      <c r="A26" s="77" t="s">
        <v>396</v>
      </c>
      <c r="B26" s="11" t="s">
        <v>207</v>
      </c>
      <c r="C26" s="20" t="s">
        <v>209</v>
      </c>
      <c r="D26" s="20" t="s">
        <v>217</v>
      </c>
      <c r="E26" s="51" t="s">
        <v>473</v>
      </c>
      <c r="F26" s="11" t="s">
        <v>211</v>
      </c>
      <c r="G26" s="90">
        <f>SUM(G27+G32)</f>
        <v>54884</v>
      </c>
      <c r="H26" s="90"/>
    </row>
    <row r="27" spans="1:8" ht="36" customHeight="1">
      <c r="A27" s="70" t="s">
        <v>397</v>
      </c>
      <c r="B27" s="11" t="s">
        <v>207</v>
      </c>
      <c r="C27" s="20" t="s">
        <v>209</v>
      </c>
      <c r="D27" s="20" t="s">
        <v>217</v>
      </c>
      <c r="E27" s="51" t="s">
        <v>474</v>
      </c>
      <c r="F27" s="51" t="s">
        <v>211</v>
      </c>
      <c r="G27" s="83">
        <f>SUM(G28)</f>
        <v>380</v>
      </c>
      <c r="H27" s="90"/>
    </row>
    <row r="28" spans="1:8" ht="54.75" customHeight="1">
      <c r="A28" s="99" t="s">
        <v>475</v>
      </c>
      <c r="B28" s="11" t="s">
        <v>207</v>
      </c>
      <c r="C28" s="20" t="s">
        <v>209</v>
      </c>
      <c r="D28" s="20" t="s">
        <v>217</v>
      </c>
      <c r="E28" s="51" t="s">
        <v>80</v>
      </c>
      <c r="F28" s="23" t="s">
        <v>239</v>
      </c>
      <c r="G28" s="83">
        <f>SUM(G29)</f>
        <v>380</v>
      </c>
      <c r="H28" s="90"/>
    </row>
    <row r="29" spans="1:8" ht="57" customHeight="1">
      <c r="A29" s="72" t="s">
        <v>462</v>
      </c>
      <c r="B29" s="11" t="s">
        <v>207</v>
      </c>
      <c r="C29" s="20" t="s">
        <v>209</v>
      </c>
      <c r="D29" s="20" t="s">
        <v>217</v>
      </c>
      <c r="E29" s="51" t="s">
        <v>398</v>
      </c>
      <c r="F29" s="51" t="s">
        <v>211</v>
      </c>
      <c r="G29" s="83">
        <f>SUM(G30)</f>
        <v>380</v>
      </c>
      <c r="H29" s="90"/>
    </row>
    <row r="30" spans="1:8" ht="39.75" customHeight="1">
      <c r="A30" s="73" t="s">
        <v>344</v>
      </c>
      <c r="B30" s="15" t="s">
        <v>207</v>
      </c>
      <c r="C30" s="17" t="s">
        <v>209</v>
      </c>
      <c r="D30" s="17" t="s">
        <v>217</v>
      </c>
      <c r="E30" s="45" t="s">
        <v>398</v>
      </c>
      <c r="F30" s="45" t="s">
        <v>348</v>
      </c>
      <c r="G30" s="84">
        <f>SUM(G31)</f>
        <v>380</v>
      </c>
      <c r="H30" s="90"/>
    </row>
    <row r="31" spans="1:8" ht="60" customHeight="1">
      <c r="A31" s="73" t="s">
        <v>346</v>
      </c>
      <c r="B31" s="15" t="s">
        <v>207</v>
      </c>
      <c r="C31" s="17" t="s">
        <v>209</v>
      </c>
      <c r="D31" s="17" t="s">
        <v>217</v>
      </c>
      <c r="E31" s="45" t="s">
        <v>398</v>
      </c>
      <c r="F31" s="45" t="s">
        <v>349</v>
      </c>
      <c r="G31" s="84">
        <v>380</v>
      </c>
      <c r="H31" s="90"/>
    </row>
    <row r="32" spans="1:8" ht="30.75" customHeight="1">
      <c r="A32" s="70" t="s">
        <v>178</v>
      </c>
      <c r="B32" s="11" t="s">
        <v>207</v>
      </c>
      <c r="C32" s="20" t="s">
        <v>209</v>
      </c>
      <c r="D32" s="20" t="s">
        <v>217</v>
      </c>
      <c r="E32" s="51" t="s">
        <v>399</v>
      </c>
      <c r="F32" s="51" t="s">
        <v>211</v>
      </c>
      <c r="G32" s="146">
        <f>SUM(G33)</f>
        <v>54504</v>
      </c>
      <c r="H32" s="146">
        <f>SUM(H33)</f>
        <v>2546</v>
      </c>
    </row>
    <row r="33" spans="1:8" ht="77.25" customHeight="1">
      <c r="A33" s="70" t="s">
        <v>476</v>
      </c>
      <c r="B33" s="11" t="s">
        <v>207</v>
      </c>
      <c r="C33" s="20" t="s">
        <v>209</v>
      </c>
      <c r="D33" s="20" t="s">
        <v>217</v>
      </c>
      <c r="E33" s="51" t="s">
        <v>400</v>
      </c>
      <c r="F33" s="51" t="s">
        <v>211</v>
      </c>
      <c r="G33" s="146">
        <f>G34+G42</f>
        <v>54504</v>
      </c>
      <c r="H33" s="146">
        <f>H34+H42</f>
        <v>2546</v>
      </c>
    </row>
    <row r="34" spans="1:8" ht="62.25" customHeight="1">
      <c r="A34" s="74" t="s">
        <v>340</v>
      </c>
      <c r="B34" s="11" t="s">
        <v>207</v>
      </c>
      <c r="C34" s="20" t="s">
        <v>209</v>
      </c>
      <c r="D34" s="20" t="s">
        <v>217</v>
      </c>
      <c r="E34" s="51" t="s">
        <v>401</v>
      </c>
      <c r="F34" s="51" t="s">
        <v>211</v>
      </c>
      <c r="G34" s="146">
        <f>G35</f>
        <v>51958</v>
      </c>
      <c r="H34" s="146"/>
    </row>
    <row r="35" spans="1:8" ht="58.5" customHeight="1">
      <c r="A35" s="71" t="s">
        <v>437</v>
      </c>
      <c r="B35" s="11" t="s">
        <v>207</v>
      </c>
      <c r="C35" s="20" t="s">
        <v>209</v>
      </c>
      <c r="D35" s="20" t="s">
        <v>217</v>
      </c>
      <c r="E35" s="51" t="s">
        <v>402</v>
      </c>
      <c r="F35" s="51" t="s">
        <v>211</v>
      </c>
      <c r="G35" s="146">
        <f>SUM(G36+G38+G40)</f>
        <v>51958</v>
      </c>
      <c r="H35" s="146"/>
    </row>
    <row r="36" spans="1:8" ht="90" customHeight="1">
      <c r="A36" s="69" t="s">
        <v>343</v>
      </c>
      <c r="B36" s="15" t="s">
        <v>207</v>
      </c>
      <c r="C36" s="17" t="s">
        <v>209</v>
      </c>
      <c r="D36" s="17" t="s">
        <v>217</v>
      </c>
      <c r="E36" s="45" t="s">
        <v>402</v>
      </c>
      <c r="F36" s="45">
        <v>100</v>
      </c>
      <c r="G36" s="147">
        <f>G37</f>
        <v>40950</v>
      </c>
      <c r="H36" s="146"/>
    </row>
    <row r="37" spans="1:8" ht="36.75" customHeight="1">
      <c r="A37" s="69" t="s">
        <v>342</v>
      </c>
      <c r="B37" s="15" t="s">
        <v>207</v>
      </c>
      <c r="C37" s="17" t="s">
        <v>209</v>
      </c>
      <c r="D37" s="17" t="s">
        <v>217</v>
      </c>
      <c r="E37" s="45" t="s">
        <v>402</v>
      </c>
      <c r="F37" s="45">
        <v>120</v>
      </c>
      <c r="G37" s="147">
        <v>40950</v>
      </c>
      <c r="H37" s="146"/>
    </row>
    <row r="38" spans="1:8" ht="39.75" customHeight="1">
      <c r="A38" s="69" t="s">
        <v>344</v>
      </c>
      <c r="B38" s="15" t="s">
        <v>207</v>
      </c>
      <c r="C38" s="17" t="s">
        <v>209</v>
      </c>
      <c r="D38" s="17" t="s">
        <v>217</v>
      </c>
      <c r="E38" s="45" t="s">
        <v>402</v>
      </c>
      <c r="F38" s="45">
        <v>200</v>
      </c>
      <c r="G38" s="147">
        <f>G39</f>
        <v>10168</v>
      </c>
      <c r="H38" s="146"/>
    </row>
    <row r="39" spans="1:8" ht="56.25" customHeight="1">
      <c r="A39" s="69" t="s">
        <v>346</v>
      </c>
      <c r="B39" s="15" t="s">
        <v>207</v>
      </c>
      <c r="C39" s="17" t="s">
        <v>209</v>
      </c>
      <c r="D39" s="17" t="s">
        <v>217</v>
      </c>
      <c r="E39" s="45" t="s">
        <v>402</v>
      </c>
      <c r="F39" s="45">
        <v>240</v>
      </c>
      <c r="G39" s="147">
        <v>10168</v>
      </c>
      <c r="H39" s="146"/>
    </row>
    <row r="40" spans="1:8" ht="22.5" customHeight="1">
      <c r="A40" s="69" t="s">
        <v>345</v>
      </c>
      <c r="B40" s="15" t="s">
        <v>207</v>
      </c>
      <c r="C40" s="17" t="s">
        <v>209</v>
      </c>
      <c r="D40" s="17" t="s">
        <v>217</v>
      </c>
      <c r="E40" s="45" t="s">
        <v>402</v>
      </c>
      <c r="F40" s="45">
        <v>800</v>
      </c>
      <c r="G40" s="147">
        <f>SUM(G41)</f>
        <v>840</v>
      </c>
      <c r="H40" s="146"/>
    </row>
    <row r="41" spans="1:8" ht="24" customHeight="1">
      <c r="A41" s="69" t="s">
        <v>347</v>
      </c>
      <c r="B41" s="15" t="s">
        <v>207</v>
      </c>
      <c r="C41" s="17" t="s">
        <v>209</v>
      </c>
      <c r="D41" s="17" t="s">
        <v>217</v>
      </c>
      <c r="E41" s="45" t="s">
        <v>402</v>
      </c>
      <c r="F41" s="45">
        <v>850</v>
      </c>
      <c r="G41" s="147">
        <v>840</v>
      </c>
      <c r="H41" s="146"/>
    </row>
    <row r="42" spans="1:8" ht="58.5">
      <c r="A42" s="102" t="s">
        <v>354</v>
      </c>
      <c r="B42" s="11" t="s">
        <v>207</v>
      </c>
      <c r="C42" s="20" t="s">
        <v>209</v>
      </c>
      <c r="D42" s="20" t="s">
        <v>217</v>
      </c>
      <c r="E42" s="115" t="s">
        <v>403</v>
      </c>
      <c r="F42" s="51" t="s">
        <v>211</v>
      </c>
      <c r="G42" s="83">
        <f>SUM(G43)</f>
        <v>2546</v>
      </c>
      <c r="H42" s="83">
        <f>SUM(H43)</f>
        <v>2546</v>
      </c>
    </row>
    <row r="43" spans="1:8" ht="91.5" customHeight="1">
      <c r="A43" s="97" t="s">
        <v>343</v>
      </c>
      <c r="B43" s="15" t="s">
        <v>207</v>
      </c>
      <c r="C43" s="17" t="s">
        <v>209</v>
      </c>
      <c r="D43" s="17" t="s">
        <v>217</v>
      </c>
      <c r="E43" s="124" t="s">
        <v>403</v>
      </c>
      <c r="F43" s="45" t="s">
        <v>329</v>
      </c>
      <c r="G43" s="84">
        <f>G44</f>
        <v>2546</v>
      </c>
      <c r="H43" s="84">
        <f>H44</f>
        <v>2546</v>
      </c>
    </row>
    <row r="44" spans="1:8" ht="37.5">
      <c r="A44" s="97" t="s">
        <v>342</v>
      </c>
      <c r="B44" s="15" t="s">
        <v>207</v>
      </c>
      <c r="C44" s="17" t="s">
        <v>209</v>
      </c>
      <c r="D44" s="17" t="s">
        <v>217</v>
      </c>
      <c r="E44" s="124" t="s">
        <v>403</v>
      </c>
      <c r="F44" s="45" t="s">
        <v>330</v>
      </c>
      <c r="G44" s="84">
        <v>2546</v>
      </c>
      <c r="H44" s="84">
        <v>2546</v>
      </c>
    </row>
    <row r="45" spans="1:8" ht="18">
      <c r="A45" s="13" t="s">
        <v>240</v>
      </c>
      <c r="B45" s="11" t="s">
        <v>207</v>
      </c>
      <c r="C45" s="23" t="s">
        <v>238</v>
      </c>
      <c r="D45" s="25">
        <v>11</v>
      </c>
      <c r="E45" s="50" t="s">
        <v>472</v>
      </c>
      <c r="F45" s="23" t="s">
        <v>211</v>
      </c>
      <c r="G45" s="88">
        <f>G46</f>
        <v>1000</v>
      </c>
      <c r="H45" s="88"/>
    </row>
    <row r="46" spans="1:8" ht="39" customHeight="1">
      <c r="A46" s="74" t="s">
        <v>91</v>
      </c>
      <c r="B46" s="11" t="s">
        <v>207</v>
      </c>
      <c r="C46" s="23" t="s">
        <v>238</v>
      </c>
      <c r="D46" s="25">
        <v>11</v>
      </c>
      <c r="E46" s="50" t="s">
        <v>576</v>
      </c>
      <c r="F46" s="23" t="s">
        <v>211</v>
      </c>
      <c r="G46" s="88">
        <f>SUM(G47)</f>
        <v>1000</v>
      </c>
      <c r="H46" s="88"/>
    </row>
    <row r="47" spans="1:8" ht="60" customHeight="1">
      <c r="A47" s="74" t="s">
        <v>92</v>
      </c>
      <c r="B47" s="11" t="s">
        <v>207</v>
      </c>
      <c r="C47" s="23" t="s">
        <v>238</v>
      </c>
      <c r="D47" s="25">
        <v>11</v>
      </c>
      <c r="E47" s="50" t="s">
        <v>575</v>
      </c>
      <c r="F47" s="23" t="s">
        <v>211</v>
      </c>
      <c r="G47" s="88">
        <f>SUM(G48)</f>
        <v>1000</v>
      </c>
      <c r="H47" s="88"/>
    </row>
    <row r="48" spans="1:8" ht="85.5" customHeight="1">
      <c r="A48" s="101" t="s">
        <v>577</v>
      </c>
      <c r="B48" s="11" t="s">
        <v>207</v>
      </c>
      <c r="C48" s="23" t="s">
        <v>238</v>
      </c>
      <c r="D48" s="25">
        <v>11</v>
      </c>
      <c r="E48" s="114" t="s">
        <v>578</v>
      </c>
      <c r="F48" s="23" t="s">
        <v>211</v>
      </c>
      <c r="G48" s="88">
        <f>SUM(G49)</f>
        <v>1000</v>
      </c>
      <c r="H48" s="88"/>
    </row>
    <row r="49" spans="1:8" ht="90" customHeight="1">
      <c r="A49" s="71" t="s">
        <v>357</v>
      </c>
      <c r="B49" s="11" t="s">
        <v>207</v>
      </c>
      <c r="C49" s="23" t="s">
        <v>238</v>
      </c>
      <c r="D49" s="25">
        <v>11</v>
      </c>
      <c r="E49" s="114" t="s">
        <v>579</v>
      </c>
      <c r="F49" s="23" t="s">
        <v>211</v>
      </c>
      <c r="G49" s="88">
        <f>SUM(G50)</f>
        <v>1000</v>
      </c>
      <c r="H49" s="88"/>
    </row>
    <row r="50" spans="1:8" ht="73.5" customHeight="1">
      <c r="A50" s="75" t="s">
        <v>358</v>
      </c>
      <c r="B50" s="15" t="s">
        <v>207</v>
      </c>
      <c r="C50" s="21" t="s">
        <v>238</v>
      </c>
      <c r="D50" s="26">
        <v>11</v>
      </c>
      <c r="E50" s="117" t="s">
        <v>580</v>
      </c>
      <c r="F50" s="52" t="s">
        <v>211</v>
      </c>
      <c r="G50" s="91">
        <f>SUM(G51)</f>
        <v>1000</v>
      </c>
      <c r="H50" s="91"/>
    </row>
    <row r="51" spans="1:8" ht="18.75">
      <c r="A51" s="69" t="s">
        <v>345</v>
      </c>
      <c r="B51" s="15" t="s">
        <v>207</v>
      </c>
      <c r="C51" s="21" t="s">
        <v>238</v>
      </c>
      <c r="D51" s="26">
        <v>11</v>
      </c>
      <c r="E51" s="117" t="s">
        <v>580</v>
      </c>
      <c r="F51" s="52">
        <v>800</v>
      </c>
      <c r="G51" s="91">
        <f>G52</f>
        <v>1000</v>
      </c>
      <c r="H51" s="91"/>
    </row>
    <row r="52" spans="1:8" ht="18.75">
      <c r="A52" s="69" t="s">
        <v>359</v>
      </c>
      <c r="B52" s="15" t="s">
        <v>207</v>
      </c>
      <c r="C52" s="21" t="s">
        <v>238</v>
      </c>
      <c r="D52" s="26">
        <v>11</v>
      </c>
      <c r="E52" s="117" t="s">
        <v>580</v>
      </c>
      <c r="F52" s="52">
        <v>870</v>
      </c>
      <c r="G52" s="91">
        <v>1000</v>
      </c>
      <c r="H52" s="91"/>
    </row>
    <row r="53" spans="1:8" ht="18">
      <c r="A53" s="13" t="s">
        <v>241</v>
      </c>
      <c r="B53" s="11" t="s">
        <v>207</v>
      </c>
      <c r="C53" s="23" t="s">
        <v>238</v>
      </c>
      <c r="D53" s="25">
        <v>13</v>
      </c>
      <c r="E53" s="50" t="s">
        <v>472</v>
      </c>
      <c r="F53" s="23" t="s">
        <v>239</v>
      </c>
      <c r="G53" s="90">
        <f>SUM(G54+G65+G95)</f>
        <v>83614</v>
      </c>
      <c r="H53" s="90">
        <f>SUM(H54+H65)</f>
        <v>15439</v>
      </c>
    </row>
    <row r="54" spans="1:8" ht="56.25">
      <c r="A54" s="103" t="s">
        <v>335</v>
      </c>
      <c r="B54" s="11" t="s">
        <v>207</v>
      </c>
      <c r="C54" s="23" t="s">
        <v>238</v>
      </c>
      <c r="D54" s="25">
        <v>13</v>
      </c>
      <c r="E54" s="46" t="s">
        <v>585</v>
      </c>
      <c r="F54" s="23" t="s">
        <v>211</v>
      </c>
      <c r="G54" s="90">
        <f>SUM(G55+G60)</f>
        <v>2499</v>
      </c>
      <c r="H54" s="90">
        <f>SUM(H61)</f>
        <v>1916</v>
      </c>
    </row>
    <row r="55" spans="1:8" ht="18.75">
      <c r="A55" s="99" t="s">
        <v>373</v>
      </c>
      <c r="B55" s="11" t="s">
        <v>207</v>
      </c>
      <c r="C55" s="23" t="s">
        <v>238</v>
      </c>
      <c r="D55" s="25">
        <v>13</v>
      </c>
      <c r="E55" s="46" t="s">
        <v>13</v>
      </c>
      <c r="F55" s="23" t="s">
        <v>211</v>
      </c>
      <c r="G55" s="146">
        <f>SUM(G56)</f>
        <v>583</v>
      </c>
      <c r="H55" s="146"/>
    </row>
    <row r="56" spans="1:8" ht="93.75">
      <c r="A56" s="99" t="s">
        <v>14</v>
      </c>
      <c r="B56" s="11" t="s">
        <v>207</v>
      </c>
      <c r="C56" s="23" t="s">
        <v>238</v>
      </c>
      <c r="D56" s="25">
        <v>13</v>
      </c>
      <c r="E56" s="46" t="s">
        <v>316</v>
      </c>
      <c r="F56" s="23" t="s">
        <v>211</v>
      </c>
      <c r="G56" s="146">
        <f>SUM(G57)</f>
        <v>583</v>
      </c>
      <c r="H56" s="146"/>
    </row>
    <row r="57" spans="1:8" ht="117">
      <c r="A57" s="107" t="s">
        <v>386</v>
      </c>
      <c r="B57" s="11" t="s">
        <v>207</v>
      </c>
      <c r="C57" s="23" t="s">
        <v>238</v>
      </c>
      <c r="D57" s="25">
        <v>13</v>
      </c>
      <c r="E57" s="46" t="s">
        <v>356</v>
      </c>
      <c r="F57" s="23" t="s">
        <v>211</v>
      </c>
      <c r="G57" s="146">
        <f>SUM(G58)</f>
        <v>583</v>
      </c>
      <c r="H57" s="146"/>
    </row>
    <row r="58" spans="1:8" ht="112.5">
      <c r="A58" s="97" t="s">
        <v>343</v>
      </c>
      <c r="B58" s="15" t="s">
        <v>207</v>
      </c>
      <c r="C58" s="21" t="s">
        <v>238</v>
      </c>
      <c r="D58" s="26">
        <v>13</v>
      </c>
      <c r="E58" s="48" t="s">
        <v>356</v>
      </c>
      <c r="F58" s="21" t="s">
        <v>329</v>
      </c>
      <c r="G58" s="147">
        <f>SUM(G59)</f>
        <v>583</v>
      </c>
      <c r="H58" s="146"/>
    </row>
    <row r="59" spans="1:8" ht="37.5">
      <c r="A59" s="76" t="s">
        <v>389</v>
      </c>
      <c r="B59" s="15" t="s">
        <v>207</v>
      </c>
      <c r="C59" s="21" t="s">
        <v>238</v>
      </c>
      <c r="D59" s="26">
        <v>13</v>
      </c>
      <c r="E59" s="48" t="s">
        <v>356</v>
      </c>
      <c r="F59" s="21" t="s">
        <v>139</v>
      </c>
      <c r="G59" s="147">
        <v>583</v>
      </c>
      <c r="H59" s="146"/>
    </row>
    <row r="60" spans="1:8" ht="18.75">
      <c r="A60" s="99" t="s">
        <v>582</v>
      </c>
      <c r="B60" s="11" t="s">
        <v>207</v>
      </c>
      <c r="C60" s="23" t="s">
        <v>238</v>
      </c>
      <c r="D60" s="25">
        <v>13</v>
      </c>
      <c r="E60" s="46" t="s">
        <v>586</v>
      </c>
      <c r="F60" s="23" t="s">
        <v>211</v>
      </c>
      <c r="G60" s="146">
        <f>G61</f>
        <v>1916</v>
      </c>
      <c r="H60" s="146">
        <f>H61</f>
        <v>1916</v>
      </c>
    </row>
    <row r="61" spans="1:8" ht="56.25">
      <c r="A61" s="99" t="s">
        <v>583</v>
      </c>
      <c r="B61" s="11" t="s">
        <v>207</v>
      </c>
      <c r="C61" s="23" t="s">
        <v>238</v>
      </c>
      <c r="D61" s="25">
        <v>13</v>
      </c>
      <c r="E61" s="46" t="s">
        <v>601</v>
      </c>
      <c r="F61" s="23" t="s">
        <v>211</v>
      </c>
      <c r="G61" s="146">
        <f>SUM(G62)</f>
        <v>1916</v>
      </c>
      <c r="H61" s="146">
        <f>SUM(H62)</f>
        <v>1916</v>
      </c>
    </row>
    <row r="62" spans="1:8" ht="90" customHeight="1">
      <c r="A62" s="72" t="s">
        <v>584</v>
      </c>
      <c r="B62" s="11" t="s">
        <v>207</v>
      </c>
      <c r="C62" s="23" t="s">
        <v>238</v>
      </c>
      <c r="D62" s="25">
        <v>13</v>
      </c>
      <c r="E62" s="46" t="s">
        <v>336</v>
      </c>
      <c r="F62" s="23" t="s">
        <v>211</v>
      </c>
      <c r="G62" s="146">
        <f>SUM(G63)</f>
        <v>1916</v>
      </c>
      <c r="H62" s="146">
        <f>SUM(H63)</f>
        <v>1916</v>
      </c>
    </row>
    <row r="63" spans="1:8" ht="93" customHeight="1">
      <c r="A63" s="97" t="s">
        <v>343</v>
      </c>
      <c r="B63" s="15" t="s">
        <v>207</v>
      </c>
      <c r="C63" s="21" t="s">
        <v>238</v>
      </c>
      <c r="D63" s="26">
        <v>13</v>
      </c>
      <c r="E63" s="48" t="s">
        <v>336</v>
      </c>
      <c r="F63" s="21" t="s">
        <v>329</v>
      </c>
      <c r="G63" s="147">
        <f>G64</f>
        <v>1916</v>
      </c>
      <c r="H63" s="147">
        <f>H64</f>
        <v>1916</v>
      </c>
    </row>
    <row r="64" spans="1:8" ht="39" customHeight="1">
      <c r="A64" s="97" t="s">
        <v>342</v>
      </c>
      <c r="B64" s="15" t="s">
        <v>207</v>
      </c>
      <c r="C64" s="21" t="s">
        <v>238</v>
      </c>
      <c r="D64" s="26">
        <v>13</v>
      </c>
      <c r="E64" s="48" t="s">
        <v>336</v>
      </c>
      <c r="F64" s="21" t="s">
        <v>330</v>
      </c>
      <c r="G64" s="147">
        <v>1916</v>
      </c>
      <c r="H64" s="147">
        <v>1916</v>
      </c>
    </row>
    <row r="65" spans="1:8" ht="56.25">
      <c r="A65" s="77" t="s">
        <v>396</v>
      </c>
      <c r="B65" s="11" t="s">
        <v>207</v>
      </c>
      <c r="C65" s="23" t="s">
        <v>238</v>
      </c>
      <c r="D65" s="25">
        <v>13</v>
      </c>
      <c r="E65" s="51" t="s">
        <v>473</v>
      </c>
      <c r="F65" s="23" t="s">
        <v>211</v>
      </c>
      <c r="G65" s="90">
        <f>SUM(G66+G73+G80)</f>
        <v>59142</v>
      </c>
      <c r="H65" s="90">
        <f>SUM(H66+H73+H80)</f>
        <v>13523</v>
      </c>
    </row>
    <row r="66" spans="1:8" ht="56.25">
      <c r="A66" s="70" t="s">
        <v>369</v>
      </c>
      <c r="B66" s="11" t="s">
        <v>207</v>
      </c>
      <c r="C66" s="23" t="s">
        <v>238</v>
      </c>
      <c r="D66" s="25">
        <v>13</v>
      </c>
      <c r="E66" s="148" t="s">
        <v>486</v>
      </c>
      <c r="F66" s="148" t="s">
        <v>211</v>
      </c>
      <c r="G66" s="90">
        <f>SUM(G67)</f>
        <v>9005</v>
      </c>
      <c r="H66" s="90">
        <f>SUM(H67)</f>
        <v>9005</v>
      </c>
    </row>
    <row r="67" spans="1:8" ht="75">
      <c r="A67" s="70" t="s">
        <v>484</v>
      </c>
      <c r="B67" s="11" t="s">
        <v>207</v>
      </c>
      <c r="C67" s="23" t="s">
        <v>238</v>
      </c>
      <c r="D67" s="25">
        <v>13</v>
      </c>
      <c r="E67" s="148" t="s">
        <v>11</v>
      </c>
      <c r="F67" s="148" t="s">
        <v>211</v>
      </c>
      <c r="G67" s="90">
        <f>SUM(G68)</f>
        <v>9005</v>
      </c>
      <c r="H67" s="90">
        <f>SUM(H68)</f>
        <v>9005</v>
      </c>
    </row>
    <row r="68" spans="1:8" ht="58.5">
      <c r="A68" s="111" t="s">
        <v>485</v>
      </c>
      <c r="B68" s="11" t="s">
        <v>207</v>
      </c>
      <c r="C68" s="23" t="s">
        <v>238</v>
      </c>
      <c r="D68" s="25">
        <v>13</v>
      </c>
      <c r="E68" s="148" t="s">
        <v>487</v>
      </c>
      <c r="F68" s="148" t="s">
        <v>211</v>
      </c>
      <c r="G68" s="90">
        <f>SUM(G69+G71)</f>
        <v>9005</v>
      </c>
      <c r="H68" s="90">
        <f>SUM(H69+H71)</f>
        <v>9005</v>
      </c>
    </row>
    <row r="69" spans="1:8" ht="112.5">
      <c r="A69" s="76" t="s">
        <v>343</v>
      </c>
      <c r="B69" s="15" t="s">
        <v>207</v>
      </c>
      <c r="C69" s="21" t="s">
        <v>238</v>
      </c>
      <c r="D69" s="26">
        <v>13</v>
      </c>
      <c r="E69" s="152" t="s">
        <v>487</v>
      </c>
      <c r="F69" s="151" t="s">
        <v>329</v>
      </c>
      <c r="G69" s="92">
        <f>SUM(G70)</f>
        <v>7050</v>
      </c>
      <c r="H69" s="92">
        <f>SUM(H70)</f>
        <v>7050</v>
      </c>
    </row>
    <row r="70" spans="1:8" ht="37.5">
      <c r="A70" s="69" t="s">
        <v>342</v>
      </c>
      <c r="B70" s="15" t="s">
        <v>207</v>
      </c>
      <c r="C70" s="21" t="s">
        <v>238</v>
      </c>
      <c r="D70" s="26">
        <v>13</v>
      </c>
      <c r="E70" s="152" t="s">
        <v>487</v>
      </c>
      <c r="F70" s="151" t="s">
        <v>330</v>
      </c>
      <c r="G70" s="92">
        <v>7050</v>
      </c>
      <c r="H70" s="92">
        <v>7050</v>
      </c>
    </row>
    <row r="71" spans="1:8" ht="37.5">
      <c r="A71" s="69" t="s">
        <v>344</v>
      </c>
      <c r="B71" s="15" t="s">
        <v>207</v>
      </c>
      <c r="C71" s="21" t="s">
        <v>238</v>
      </c>
      <c r="D71" s="26">
        <v>13</v>
      </c>
      <c r="E71" s="152" t="s">
        <v>487</v>
      </c>
      <c r="F71" s="151" t="s">
        <v>348</v>
      </c>
      <c r="G71" s="92">
        <f>SUM(G72)</f>
        <v>1955</v>
      </c>
      <c r="H71" s="92">
        <f>SUM(H72)</f>
        <v>1955</v>
      </c>
    </row>
    <row r="72" spans="1:8" ht="56.25">
      <c r="A72" s="69" t="s">
        <v>346</v>
      </c>
      <c r="B72" s="15" t="s">
        <v>207</v>
      </c>
      <c r="C72" s="21" t="s">
        <v>238</v>
      </c>
      <c r="D72" s="26">
        <v>13</v>
      </c>
      <c r="E72" s="152" t="s">
        <v>487</v>
      </c>
      <c r="F72" s="151" t="s">
        <v>349</v>
      </c>
      <c r="G72" s="92">
        <v>1955</v>
      </c>
      <c r="H72" s="92">
        <v>1955</v>
      </c>
    </row>
    <row r="73" spans="1:8" ht="37.5">
      <c r="A73" s="70" t="s">
        <v>479</v>
      </c>
      <c r="B73" s="11" t="s">
        <v>207</v>
      </c>
      <c r="C73" s="23" t="s">
        <v>238</v>
      </c>
      <c r="D73" s="25">
        <v>13</v>
      </c>
      <c r="E73" s="148" t="s">
        <v>481</v>
      </c>
      <c r="F73" s="23" t="s">
        <v>211</v>
      </c>
      <c r="G73" s="90">
        <f>SUM(G74)</f>
        <v>4518</v>
      </c>
      <c r="H73" s="90">
        <f>SUM(H74)</f>
        <v>4518</v>
      </c>
    </row>
    <row r="74" spans="1:8" ht="93.75">
      <c r="A74" s="70" t="s">
        <v>480</v>
      </c>
      <c r="B74" s="11" t="s">
        <v>207</v>
      </c>
      <c r="C74" s="23" t="s">
        <v>238</v>
      </c>
      <c r="D74" s="25">
        <v>13</v>
      </c>
      <c r="E74" s="148" t="s">
        <v>482</v>
      </c>
      <c r="F74" s="23" t="s">
        <v>211</v>
      </c>
      <c r="G74" s="90">
        <f>SUM(G75)</f>
        <v>4518</v>
      </c>
      <c r="H74" s="90">
        <f>SUM(H75)</f>
        <v>4518</v>
      </c>
    </row>
    <row r="75" spans="1:8" ht="117">
      <c r="A75" s="71" t="s">
        <v>353</v>
      </c>
      <c r="B75" s="11" t="s">
        <v>207</v>
      </c>
      <c r="C75" s="23" t="s">
        <v>238</v>
      </c>
      <c r="D75" s="25">
        <v>13</v>
      </c>
      <c r="E75" s="149" t="s">
        <v>483</v>
      </c>
      <c r="F75" s="23" t="s">
        <v>211</v>
      </c>
      <c r="G75" s="90">
        <f>SUM(G76+G78)</f>
        <v>4518</v>
      </c>
      <c r="H75" s="90">
        <f>SUM(H76+H78)</f>
        <v>4518</v>
      </c>
    </row>
    <row r="76" spans="1:8" ht="112.5">
      <c r="A76" s="97" t="s">
        <v>343</v>
      </c>
      <c r="B76" s="15" t="s">
        <v>207</v>
      </c>
      <c r="C76" s="21" t="s">
        <v>238</v>
      </c>
      <c r="D76" s="26">
        <v>13</v>
      </c>
      <c r="E76" s="150" t="s">
        <v>483</v>
      </c>
      <c r="F76" s="21" t="s">
        <v>329</v>
      </c>
      <c r="G76" s="92">
        <f>SUM(G77)</f>
        <v>4340</v>
      </c>
      <c r="H76" s="92">
        <f>SUM(H77)</f>
        <v>4340</v>
      </c>
    </row>
    <row r="77" spans="1:8" ht="37.5">
      <c r="A77" s="97" t="s">
        <v>342</v>
      </c>
      <c r="B77" s="15" t="s">
        <v>207</v>
      </c>
      <c r="C77" s="21" t="s">
        <v>238</v>
      </c>
      <c r="D77" s="26">
        <v>13</v>
      </c>
      <c r="E77" s="150" t="s">
        <v>483</v>
      </c>
      <c r="F77" s="21" t="s">
        <v>330</v>
      </c>
      <c r="G77" s="92">
        <v>4340</v>
      </c>
      <c r="H77" s="92">
        <v>4340</v>
      </c>
    </row>
    <row r="78" spans="1:8" ht="37.5">
      <c r="A78" s="97" t="s">
        <v>344</v>
      </c>
      <c r="B78" s="15" t="s">
        <v>207</v>
      </c>
      <c r="C78" s="21" t="s">
        <v>238</v>
      </c>
      <c r="D78" s="26">
        <v>13</v>
      </c>
      <c r="E78" s="150" t="s">
        <v>483</v>
      </c>
      <c r="F78" s="21" t="s">
        <v>348</v>
      </c>
      <c r="G78" s="92">
        <f>SUM(G79)</f>
        <v>178</v>
      </c>
      <c r="H78" s="92">
        <f>SUM(H79)</f>
        <v>178</v>
      </c>
    </row>
    <row r="79" spans="1:8" ht="56.25">
      <c r="A79" s="97" t="s">
        <v>346</v>
      </c>
      <c r="B79" s="15" t="s">
        <v>207</v>
      </c>
      <c r="C79" s="21" t="s">
        <v>238</v>
      </c>
      <c r="D79" s="26">
        <v>13</v>
      </c>
      <c r="E79" s="150" t="s">
        <v>483</v>
      </c>
      <c r="F79" s="21" t="s">
        <v>349</v>
      </c>
      <c r="G79" s="92">
        <v>178</v>
      </c>
      <c r="H79" s="92">
        <v>178</v>
      </c>
    </row>
    <row r="80" spans="1:8" ht="21" customHeight="1">
      <c r="A80" s="70" t="s">
        <v>178</v>
      </c>
      <c r="B80" s="11" t="s">
        <v>207</v>
      </c>
      <c r="C80" s="23" t="s">
        <v>238</v>
      </c>
      <c r="D80" s="25">
        <v>13</v>
      </c>
      <c r="E80" s="51" t="s">
        <v>399</v>
      </c>
      <c r="F80" s="23" t="s">
        <v>211</v>
      </c>
      <c r="G80" s="90">
        <f>SUM(G81)</f>
        <v>45619</v>
      </c>
      <c r="H80" s="90">
        <f>SUM(H81)</f>
        <v>0</v>
      </c>
    </row>
    <row r="81" spans="1:8" ht="73.5" customHeight="1">
      <c r="A81" s="70" t="s">
        <v>476</v>
      </c>
      <c r="B81" s="11" t="s">
        <v>207</v>
      </c>
      <c r="C81" s="23" t="s">
        <v>238</v>
      </c>
      <c r="D81" s="25">
        <v>13</v>
      </c>
      <c r="E81" s="51" t="s">
        <v>400</v>
      </c>
      <c r="F81" s="23" t="s">
        <v>211</v>
      </c>
      <c r="G81" s="90">
        <f>SUM(G82+G85+G88)</f>
        <v>45619</v>
      </c>
      <c r="H81" s="90">
        <f>SUM(H82+H85)</f>
        <v>0</v>
      </c>
    </row>
    <row r="82" spans="1:8" ht="39">
      <c r="A82" s="71" t="s">
        <v>438</v>
      </c>
      <c r="B82" s="11" t="s">
        <v>207</v>
      </c>
      <c r="C82" s="23" t="s">
        <v>238</v>
      </c>
      <c r="D82" s="25">
        <v>13</v>
      </c>
      <c r="E82" s="51" t="s">
        <v>317</v>
      </c>
      <c r="F82" s="51" t="s">
        <v>211</v>
      </c>
      <c r="G82" s="90">
        <f>SUM(G83)</f>
        <v>11082</v>
      </c>
      <c r="H82" s="90"/>
    </row>
    <row r="83" spans="1:8" ht="112.5">
      <c r="A83" s="76" t="s">
        <v>343</v>
      </c>
      <c r="B83" s="15" t="s">
        <v>207</v>
      </c>
      <c r="C83" s="21" t="s">
        <v>238</v>
      </c>
      <c r="D83" s="26">
        <v>13</v>
      </c>
      <c r="E83" s="45" t="s">
        <v>317</v>
      </c>
      <c r="F83" s="45" t="s">
        <v>329</v>
      </c>
      <c r="G83" s="92">
        <f>SUM(G84)</f>
        <v>11082</v>
      </c>
      <c r="H83" s="90"/>
    </row>
    <row r="84" spans="1:8" ht="37.5">
      <c r="A84" s="76" t="s">
        <v>389</v>
      </c>
      <c r="B84" s="15" t="s">
        <v>207</v>
      </c>
      <c r="C84" s="21" t="s">
        <v>238</v>
      </c>
      <c r="D84" s="26">
        <v>13</v>
      </c>
      <c r="E84" s="45" t="s">
        <v>317</v>
      </c>
      <c r="F84" s="45" t="s">
        <v>139</v>
      </c>
      <c r="G84" s="92">
        <v>11082</v>
      </c>
      <c r="H84" s="90"/>
    </row>
    <row r="85" spans="1:8" ht="58.5">
      <c r="A85" s="71" t="s">
        <v>360</v>
      </c>
      <c r="B85" s="11" t="s">
        <v>207</v>
      </c>
      <c r="C85" s="23" t="s">
        <v>238</v>
      </c>
      <c r="D85" s="25">
        <v>13</v>
      </c>
      <c r="E85" s="51" t="s">
        <v>477</v>
      </c>
      <c r="F85" s="51" t="s">
        <v>211</v>
      </c>
      <c r="G85" s="90">
        <f>SUM(G86)</f>
        <v>35</v>
      </c>
      <c r="H85" s="90"/>
    </row>
    <row r="86" spans="1:8" ht="18.75">
      <c r="A86" s="69" t="s">
        <v>345</v>
      </c>
      <c r="B86" s="15" t="s">
        <v>207</v>
      </c>
      <c r="C86" s="21" t="s">
        <v>238</v>
      </c>
      <c r="D86" s="26">
        <v>13</v>
      </c>
      <c r="E86" s="45" t="s">
        <v>477</v>
      </c>
      <c r="F86" s="45" t="s">
        <v>350</v>
      </c>
      <c r="G86" s="92">
        <f>SUM(G87)</f>
        <v>35</v>
      </c>
      <c r="H86" s="90"/>
    </row>
    <row r="87" spans="1:8" ht="18.75">
      <c r="A87" s="69" t="s">
        <v>347</v>
      </c>
      <c r="B87" s="15" t="s">
        <v>207</v>
      </c>
      <c r="C87" s="21" t="s">
        <v>238</v>
      </c>
      <c r="D87" s="26">
        <v>13</v>
      </c>
      <c r="E87" s="45" t="s">
        <v>477</v>
      </c>
      <c r="F87" s="45" t="s">
        <v>351</v>
      </c>
      <c r="G87" s="92">
        <v>35</v>
      </c>
      <c r="H87" s="90"/>
    </row>
    <row r="88" spans="1:8" ht="78">
      <c r="A88" s="71" t="s">
        <v>433</v>
      </c>
      <c r="B88" s="126" t="s">
        <v>207</v>
      </c>
      <c r="C88" s="137" t="s">
        <v>209</v>
      </c>
      <c r="D88" s="137">
        <v>13</v>
      </c>
      <c r="E88" s="138" t="s">
        <v>478</v>
      </c>
      <c r="F88" s="138" t="s">
        <v>211</v>
      </c>
      <c r="G88" s="90">
        <f>SUM(G89+G91+G93)</f>
        <v>34502</v>
      </c>
      <c r="H88" s="90"/>
    </row>
    <row r="89" spans="1:8" ht="112.5">
      <c r="A89" s="76" t="s">
        <v>343</v>
      </c>
      <c r="B89" s="127" t="s">
        <v>207</v>
      </c>
      <c r="C89" s="139" t="s">
        <v>209</v>
      </c>
      <c r="D89" s="139">
        <v>13</v>
      </c>
      <c r="E89" s="113" t="s">
        <v>478</v>
      </c>
      <c r="F89" s="113" t="s">
        <v>329</v>
      </c>
      <c r="G89" s="92">
        <f>SUM(G90)</f>
        <v>31537</v>
      </c>
      <c r="H89" s="90"/>
    </row>
    <row r="90" spans="1:8" ht="37.5">
      <c r="A90" s="76" t="s">
        <v>389</v>
      </c>
      <c r="B90" s="127" t="s">
        <v>207</v>
      </c>
      <c r="C90" s="139" t="s">
        <v>209</v>
      </c>
      <c r="D90" s="139">
        <v>13</v>
      </c>
      <c r="E90" s="113" t="s">
        <v>478</v>
      </c>
      <c r="F90" s="113" t="s">
        <v>139</v>
      </c>
      <c r="G90" s="92">
        <v>31537</v>
      </c>
      <c r="H90" s="90"/>
    </row>
    <row r="91" spans="1:8" ht="37.5">
      <c r="A91" s="69" t="s">
        <v>344</v>
      </c>
      <c r="B91" s="127" t="s">
        <v>207</v>
      </c>
      <c r="C91" s="139" t="s">
        <v>209</v>
      </c>
      <c r="D91" s="139">
        <v>13</v>
      </c>
      <c r="E91" s="113" t="s">
        <v>478</v>
      </c>
      <c r="F91" s="113">
        <v>200</v>
      </c>
      <c r="G91" s="92">
        <f>SUM(G92)</f>
        <v>2960</v>
      </c>
      <c r="H91" s="90"/>
    </row>
    <row r="92" spans="1:8" ht="56.25">
      <c r="A92" s="69" t="s">
        <v>346</v>
      </c>
      <c r="B92" s="127" t="s">
        <v>207</v>
      </c>
      <c r="C92" s="139" t="s">
        <v>209</v>
      </c>
      <c r="D92" s="139">
        <v>13</v>
      </c>
      <c r="E92" s="113" t="s">
        <v>478</v>
      </c>
      <c r="F92" s="113">
        <v>240</v>
      </c>
      <c r="G92" s="92">
        <v>2960</v>
      </c>
      <c r="H92" s="90"/>
    </row>
    <row r="93" spans="1:8" ht="18.75">
      <c r="A93" s="69" t="s">
        <v>345</v>
      </c>
      <c r="B93" s="15" t="s">
        <v>207</v>
      </c>
      <c r="C93" s="21" t="s">
        <v>238</v>
      </c>
      <c r="D93" s="26">
        <v>13</v>
      </c>
      <c r="E93" s="113" t="s">
        <v>478</v>
      </c>
      <c r="F93" s="45" t="s">
        <v>350</v>
      </c>
      <c r="G93" s="92">
        <f>G94</f>
        <v>5</v>
      </c>
      <c r="H93" s="90"/>
    </row>
    <row r="94" spans="1:8" ht="18.75">
      <c r="A94" s="69" t="s">
        <v>347</v>
      </c>
      <c r="B94" s="15" t="s">
        <v>207</v>
      </c>
      <c r="C94" s="21" t="s">
        <v>238</v>
      </c>
      <c r="D94" s="26">
        <v>13</v>
      </c>
      <c r="E94" s="113" t="s">
        <v>478</v>
      </c>
      <c r="F94" s="45" t="s">
        <v>351</v>
      </c>
      <c r="G94" s="92">
        <v>5</v>
      </c>
      <c r="H94" s="90"/>
    </row>
    <row r="95" spans="1:8" ht="93.75">
      <c r="A95" s="104" t="s">
        <v>502</v>
      </c>
      <c r="B95" s="11" t="s">
        <v>207</v>
      </c>
      <c r="C95" s="23" t="s">
        <v>238</v>
      </c>
      <c r="D95" s="25">
        <v>13</v>
      </c>
      <c r="E95" s="138" t="s">
        <v>503</v>
      </c>
      <c r="F95" s="51" t="s">
        <v>211</v>
      </c>
      <c r="G95" s="90">
        <f>SUM(G96)</f>
        <v>21973</v>
      </c>
      <c r="H95" s="90"/>
    </row>
    <row r="96" spans="1:8" ht="131.25">
      <c r="A96" s="99" t="s">
        <v>504</v>
      </c>
      <c r="B96" s="11" t="s">
        <v>207</v>
      </c>
      <c r="C96" s="23" t="s">
        <v>238</v>
      </c>
      <c r="D96" s="25">
        <v>13</v>
      </c>
      <c r="E96" s="138" t="s">
        <v>123</v>
      </c>
      <c r="F96" s="51" t="s">
        <v>211</v>
      </c>
      <c r="G96" s="90">
        <f>SUM(G97)</f>
        <v>21973</v>
      </c>
      <c r="H96" s="90"/>
    </row>
    <row r="97" spans="1:8" ht="37.5">
      <c r="A97" s="77" t="s">
        <v>505</v>
      </c>
      <c r="B97" s="11" t="s">
        <v>207</v>
      </c>
      <c r="C97" s="23" t="s">
        <v>238</v>
      </c>
      <c r="D97" s="25">
        <v>13</v>
      </c>
      <c r="E97" s="138" t="s">
        <v>124</v>
      </c>
      <c r="F97" s="51" t="s">
        <v>211</v>
      </c>
      <c r="G97" s="90">
        <f>SUM(G98)</f>
        <v>21973</v>
      </c>
      <c r="H97" s="90"/>
    </row>
    <row r="98" spans="1:8" ht="58.5">
      <c r="A98" s="64" t="s">
        <v>506</v>
      </c>
      <c r="B98" s="11" t="s">
        <v>207</v>
      </c>
      <c r="C98" s="23" t="s">
        <v>238</v>
      </c>
      <c r="D98" s="25">
        <v>13</v>
      </c>
      <c r="E98" s="138" t="s">
        <v>507</v>
      </c>
      <c r="F98" s="51" t="s">
        <v>211</v>
      </c>
      <c r="G98" s="90">
        <f>SUM(G99+G101+G103)</f>
        <v>21973</v>
      </c>
      <c r="H98" s="90"/>
    </row>
    <row r="99" spans="1:8" ht="112.5">
      <c r="A99" s="76" t="s">
        <v>343</v>
      </c>
      <c r="B99" s="15" t="s">
        <v>207</v>
      </c>
      <c r="C99" s="21" t="s">
        <v>238</v>
      </c>
      <c r="D99" s="26">
        <v>13</v>
      </c>
      <c r="E99" s="113" t="s">
        <v>507</v>
      </c>
      <c r="F99" s="45" t="s">
        <v>329</v>
      </c>
      <c r="G99" s="92">
        <f>SUM(G100)</f>
        <v>18731</v>
      </c>
      <c r="H99" s="90"/>
    </row>
    <row r="100" spans="1:8" ht="37.5">
      <c r="A100" s="76" t="s">
        <v>389</v>
      </c>
      <c r="B100" s="15" t="s">
        <v>207</v>
      </c>
      <c r="C100" s="21" t="s">
        <v>238</v>
      </c>
      <c r="D100" s="26">
        <v>13</v>
      </c>
      <c r="E100" s="113" t="s">
        <v>507</v>
      </c>
      <c r="F100" s="45" t="s">
        <v>330</v>
      </c>
      <c r="G100" s="92">
        <v>18731</v>
      </c>
      <c r="H100" s="90"/>
    </row>
    <row r="101" spans="1:8" ht="37.5">
      <c r="A101" s="78" t="s">
        <v>344</v>
      </c>
      <c r="B101" s="15" t="s">
        <v>207</v>
      </c>
      <c r="C101" s="21" t="s">
        <v>238</v>
      </c>
      <c r="D101" s="26">
        <v>13</v>
      </c>
      <c r="E101" s="113" t="s">
        <v>507</v>
      </c>
      <c r="F101" s="45" t="s">
        <v>348</v>
      </c>
      <c r="G101" s="92">
        <f>SUM(G102)</f>
        <v>3237</v>
      </c>
      <c r="H101" s="90"/>
    </row>
    <row r="102" spans="1:8" ht="56.25">
      <c r="A102" s="78" t="s">
        <v>346</v>
      </c>
      <c r="B102" s="15" t="s">
        <v>207</v>
      </c>
      <c r="C102" s="21" t="s">
        <v>238</v>
      </c>
      <c r="D102" s="26">
        <v>13</v>
      </c>
      <c r="E102" s="113" t="s">
        <v>507</v>
      </c>
      <c r="F102" s="45" t="s">
        <v>349</v>
      </c>
      <c r="G102" s="92">
        <v>3237</v>
      </c>
      <c r="H102" s="90"/>
    </row>
    <row r="103" spans="1:8" ht="18.75">
      <c r="A103" s="69" t="s">
        <v>345</v>
      </c>
      <c r="B103" s="15" t="s">
        <v>207</v>
      </c>
      <c r="C103" s="21" t="s">
        <v>238</v>
      </c>
      <c r="D103" s="26">
        <v>13</v>
      </c>
      <c r="E103" s="113" t="s">
        <v>507</v>
      </c>
      <c r="F103" s="45" t="s">
        <v>350</v>
      </c>
      <c r="G103" s="92">
        <f>SUM(G104)</f>
        <v>5</v>
      </c>
      <c r="H103" s="90"/>
    </row>
    <row r="104" spans="1:8" ht="18.75">
      <c r="A104" s="69" t="s">
        <v>347</v>
      </c>
      <c r="B104" s="15" t="s">
        <v>207</v>
      </c>
      <c r="C104" s="21" t="s">
        <v>238</v>
      </c>
      <c r="D104" s="26">
        <v>13</v>
      </c>
      <c r="E104" s="113" t="s">
        <v>507</v>
      </c>
      <c r="F104" s="45" t="s">
        <v>351</v>
      </c>
      <c r="G104" s="92">
        <v>5</v>
      </c>
      <c r="H104" s="90"/>
    </row>
    <row r="105" spans="1:8" ht="15" customHeight="1">
      <c r="A105" s="10" t="s">
        <v>218</v>
      </c>
      <c r="B105" s="11" t="s">
        <v>207</v>
      </c>
      <c r="C105" s="23" t="s">
        <v>212</v>
      </c>
      <c r="D105" s="23" t="s">
        <v>219</v>
      </c>
      <c r="E105" s="50" t="s">
        <v>472</v>
      </c>
      <c r="F105" s="23" t="s">
        <v>211</v>
      </c>
      <c r="G105" s="88">
        <f aca="true" t="shared" si="0" ref="G105:G110">SUM(G107)</f>
        <v>60</v>
      </c>
      <c r="H105" s="88"/>
    </row>
    <row r="106" spans="1:8" ht="18">
      <c r="A106" s="13" t="s">
        <v>220</v>
      </c>
      <c r="B106" s="11" t="s">
        <v>207</v>
      </c>
      <c r="C106" s="23" t="s">
        <v>212</v>
      </c>
      <c r="D106" s="23" t="s">
        <v>217</v>
      </c>
      <c r="E106" s="50" t="s">
        <v>472</v>
      </c>
      <c r="F106" s="23" t="s">
        <v>211</v>
      </c>
      <c r="G106" s="88">
        <f t="shared" si="0"/>
        <v>60</v>
      </c>
      <c r="H106" s="88"/>
    </row>
    <row r="107" spans="1:8" ht="39" customHeight="1">
      <c r="A107" s="74" t="s">
        <v>93</v>
      </c>
      <c r="B107" s="11" t="s">
        <v>207</v>
      </c>
      <c r="C107" s="23" t="s">
        <v>212</v>
      </c>
      <c r="D107" s="23" t="s">
        <v>217</v>
      </c>
      <c r="E107" s="50" t="s">
        <v>576</v>
      </c>
      <c r="F107" s="23" t="s">
        <v>211</v>
      </c>
      <c r="G107" s="88">
        <f t="shared" si="0"/>
        <v>60</v>
      </c>
      <c r="H107" s="88"/>
    </row>
    <row r="108" spans="1:8" ht="37.5">
      <c r="A108" s="74" t="s">
        <v>287</v>
      </c>
      <c r="B108" s="11" t="s">
        <v>207</v>
      </c>
      <c r="C108" s="23" t="s">
        <v>212</v>
      </c>
      <c r="D108" s="23" t="s">
        <v>217</v>
      </c>
      <c r="E108" s="50" t="s">
        <v>39</v>
      </c>
      <c r="F108" s="23" t="s">
        <v>211</v>
      </c>
      <c r="G108" s="88">
        <f t="shared" si="0"/>
        <v>60</v>
      </c>
      <c r="H108" s="91"/>
    </row>
    <row r="109" spans="1:8" ht="37.5">
      <c r="A109" s="74" t="s">
        <v>290</v>
      </c>
      <c r="B109" s="11" t="s">
        <v>207</v>
      </c>
      <c r="C109" s="23" t="s">
        <v>212</v>
      </c>
      <c r="D109" s="23" t="s">
        <v>217</v>
      </c>
      <c r="E109" s="50" t="s">
        <v>40</v>
      </c>
      <c r="F109" s="23" t="s">
        <v>211</v>
      </c>
      <c r="G109" s="88">
        <f t="shared" si="0"/>
        <v>60</v>
      </c>
      <c r="H109" s="91"/>
    </row>
    <row r="110" spans="1:8" ht="39">
      <c r="A110" s="71" t="s">
        <v>221</v>
      </c>
      <c r="B110" s="11" t="s">
        <v>207</v>
      </c>
      <c r="C110" s="23" t="s">
        <v>212</v>
      </c>
      <c r="D110" s="23" t="s">
        <v>217</v>
      </c>
      <c r="E110" s="50" t="s">
        <v>41</v>
      </c>
      <c r="F110" s="23" t="s">
        <v>211</v>
      </c>
      <c r="G110" s="88">
        <f t="shared" si="0"/>
        <v>60</v>
      </c>
      <c r="H110" s="91"/>
    </row>
    <row r="111" spans="1:8" ht="37.5">
      <c r="A111" s="69" t="s">
        <v>344</v>
      </c>
      <c r="B111" s="15" t="s">
        <v>207</v>
      </c>
      <c r="C111" s="21" t="s">
        <v>212</v>
      </c>
      <c r="D111" s="21" t="s">
        <v>217</v>
      </c>
      <c r="E111" s="112" t="s">
        <v>41</v>
      </c>
      <c r="F111" s="21" t="s">
        <v>348</v>
      </c>
      <c r="G111" s="88">
        <f>SUM(G112)</f>
        <v>60</v>
      </c>
      <c r="H111" s="91"/>
    </row>
    <row r="112" spans="1:8" ht="56.25">
      <c r="A112" s="69" t="s">
        <v>346</v>
      </c>
      <c r="B112" s="15" t="s">
        <v>207</v>
      </c>
      <c r="C112" s="21" t="s">
        <v>212</v>
      </c>
      <c r="D112" s="21" t="s">
        <v>217</v>
      </c>
      <c r="E112" s="112" t="s">
        <v>41</v>
      </c>
      <c r="F112" s="21" t="s">
        <v>349</v>
      </c>
      <c r="G112" s="91">
        <v>60</v>
      </c>
      <c r="H112" s="91"/>
    </row>
    <row r="113" spans="1:8" ht="30.75" customHeight="1">
      <c r="A113" s="10" t="s">
        <v>222</v>
      </c>
      <c r="B113" s="11" t="s">
        <v>207</v>
      </c>
      <c r="C113" s="27" t="s">
        <v>214</v>
      </c>
      <c r="D113" s="11" t="s">
        <v>219</v>
      </c>
      <c r="E113" s="50" t="s">
        <v>472</v>
      </c>
      <c r="F113" s="23" t="s">
        <v>211</v>
      </c>
      <c r="G113" s="88">
        <f>SUM(G114+G138)</f>
        <v>7496</v>
      </c>
      <c r="H113" s="88"/>
    </row>
    <row r="114" spans="1:8" ht="53.25" customHeight="1">
      <c r="A114" s="13" t="s">
        <v>223</v>
      </c>
      <c r="B114" s="11" t="s">
        <v>207</v>
      </c>
      <c r="C114" s="27" t="s">
        <v>214</v>
      </c>
      <c r="D114" s="27" t="s">
        <v>224</v>
      </c>
      <c r="E114" s="50" t="s">
        <v>472</v>
      </c>
      <c r="F114" s="23" t="s">
        <v>211</v>
      </c>
      <c r="G114" s="88">
        <f>SUM(G115)</f>
        <v>6671</v>
      </c>
      <c r="H114" s="88"/>
    </row>
    <row r="115" spans="1:8" ht="36" customHeight="1">
      <c r="A115" s="74" t="s">
        <v>93</v>
      </c>
      <c r="B115" s="11" t="s">
        <v>207</v>
      </c>
      <c r="C115" s="27" t="s">
        <v>214</v>
      </c>
      <c r="D115" s="27" t="s">
        <v>224</v>
      </c>
      <c r="E115" s="50" t="s">
        <v>576</v>
      </c>
      <c r="F115" s="23" t="s">
        <v>211</v>
      </c>
      <c r="G115" s="88">
        <f>SUM(G116+G128+G133)</f>
        <v>6671</v>
      </c>
      <c r="H115" s="91"/>
    </row>
    <row r="116" spans="1:8" ht="72.75" customHeight="1">
      <c r="A116" s="74" t="s">
        <v>299</v>
      </c>
      <c r="B116" s="11" t="s">
        <v>207</v>
      </c>
      <c r="C116" s="27" t="s">
        <v>214</v>
      </c>
      <c r="D116" s="27" t="s">
        <v>224</v>
      </c>
      <c r="E116" s="50" t="s">
        <v>575</v>
      </c>
      <c r="F116" s="23" t="s">
        <v>211</v>
      </c>
      <c r="G116" s="88">
        <f>SUM(G117+G122)</f>
        <v>6050</v>
      </c>
      <c r="H116" s="91"/>
    </row>
    <row r="117" spans="1:8" ht="92.25" customHeight="1">
      <c r="A117" s="101" t="s">
        <v>577</v>
      </c>
      <c r="B117" s="11" t="s">
        <v>207</v>
      </c>
      <c r="C117" s="27" t="s">
        <v>214</v>
      </c>
      <c r="D117" s="27" t="s">
        <v>224</v>
      </c>
      <c r="E117" s="114" t="s">
        <v>578</v>
      </c>
      <c r="F117" s="23" t="s">
        <v>211</v>
      </c>
      <c r="G117" s="88">
        <f>SUM(G118)</f>
        <v>1020</v>
      </c>
      <c r="H117" s="91"/>
    </row>
    <row r="118" spans="1:8" ht="97.5">
      <c r="A118" s="71" t="s">
        <v>357</v>
      </c>
      <c r="B118" s="11" t="s">
        <v>207</v>
      </c>
      <c r="C118" s="11" t="s">
        <v>214</v>
      </c>
      <c r="D118" s="11" t="s">
        <v>224</v>
      </c>
      <c r="E118" s="114" t="s">
        <v>579</v>
      </c>
      <c r="F118" s="23" t="s">
        <v>211</v>
      </c>
      <c r="G118" s="88">
        <f>SUM(G119)</f>
        <v>1020</v>
      </c>
      <c r="H118" s="91"/>
    </row>
    <row r="119" spans="1:8" ht="57" customHeight="1">
      <c r="A119" s="75" t="s">
        <v>440</v>
      </c>
      <c r="B119" s="15" t="s">
        <v>207</v>
      </c>
      <c r="C119" s="28" t="s">
        <v>214</v>
      </c>
      <c r="D119" s="28" t="s">
        <v>224</v>
      </c>
      <c r="E119" s="117" t="s">
        <v>590</v>
      </c>
      <c r="F119" s="52" t="s">
        <v>211</v>
      </c>
      <c r="G119" s="84">
        <f>SUM(G120)</f>
        <v>1020</v>
      </c>
      <c r="H119" s="91"/>
    </row>
    <row r="120" spans="1:8" ht="36" customHeight="1">
      <c r="A120" s="69" t="s">
        <v>344</v>
      </c>
      <c r="B120" s="15" t="s">
        <v>207</v>
      </c>
      <c r="C120" s="28" t="s">
        <v>214</v>
      </c>
      <c r="D120" s="28" t="s">
        <v>224</v>
      </c>
      <c r="E120" s="117" t="s">
        <v>590</v>
      </c>
      <c r="F120" s="52" t="s">
        <v>348</v>
      </c>
      <c r="G120" s="84">
        <f>SUM(G121)</f>
        <v>1020</v>
      </c>
      <c r="H120" s="91"/>
    </row>
    <row r="121" spans="1:8" ht="49.5" customHeight="1">
      <c r="A121" s="69" t="s">
        <v>346</v>
      </c>
      <c r="B121" s="15" t="s">
        <v>207</v>
      </c>
      <c r="C121" s="15" t="s">
        <v>214</v>
      </c>
      <c r="D121" s="15" t="s">
        <v>224</v>
      </c>
      <c r="E121" s="117" t="s">
        <v>590</v>
      </c>
      <c r="F121" s="15" t="s">
        <v>349</v>
      </c>
      <c r="G121" s="84">
        <v>1020</v>
      </c>
      <c r="H121" s="91"/>
    </row>
    <row r="122" spans="1:8" ht="75" customHeight="1">
      <c r="A122" s="74" t="s">
        <v>591</v>
      </c>
      <c r="B122" s="11" t="s">
        <v>207</v>
      </c>
      <c r="C122" s="27" t="s">
        <v>214</v>
      </c>
      <c r="D122" s="27" t="s">
        <v>224</v>
      </c>
      <c r="E122" s="114" t="s">
        <v>592</v>
      </c>
      <c r="F122" s="51" t="s">
        <v>211</v>
      </c>
      <c r="G122" s="83">
        <f>SUM(G123)</f>
        <v>5030</v>
      </c>
      <c r="H122" s="88"/>
    </row>
    <row r="123" spans="1:8" ht="56.25" customHeight="1">
      <c r="A123" s="75" t="s">
        <v>430</v>
      </c>
      <c r="B123" s="15" t="s">
        <v>207</v>
      </c>
      <c r="C123" s="28" t="s">
        <v>214</v>
      </c>
      <c r="D123" s="28" t="s">
        <v>224</v>
      </c>
      <c r="E123" s="117" t="s">
        <v>593</v>
      </c>
      <c r="F123" s="45" t="s">
        <v>211</v>
      </c>
      <c r="G123" s="84">
        <f>SUM(G124+G126)</f>
        <v>5030</v>
      </c>
      <c r="H123" s="91"/>
    </row>
    <row r="124" spans="1:8" ht="90" customHeight="1">
      <c r="A124" s="76" t="s">
        <v>343</v>
      </c>
      <c r="B124" s="15" t="s">
        <v>207</v>
      </c>
      <c r="C124" s="28" t="s">
        <v>214</v>
      </c>
      <c r="D124" s="28" t="s">
        <v>224</v>
      </c>
      <c r="E124" s="117" t="s">
        <v>593</v>
      </c>
      <c r="F124" s="45" t="s">
        <v>329</v>
      </c>
      <c r="G124" s="84">
        <f>SUM(G125)</f>
        <v>4980</v>
      </c>
      <c r="H124" s="91"/>
    </row>
    <row r="125" spans="1:8" ht="39" customHeight="1">
      <c r="A125" s="76" t="s">
        <v>389</v>
      </c>
      <c r="B125" s="15" t="s">
        <v>207</v>
      </c>
      <c r="C125" s="28" t="s">
        <v>214</v>
      </c>
      <c r="D125" s="28" t="s">
        <v>224</v>
      </c>
      <c r="E125" s="117" t="s">
        <v>593</v>
      </c>
      <c r="F125" s="45" t="s">
        <v>139</v>
      </c>
      <c r="G125" s="84">
        <v>4980</v>
      </c>
      <c r="H125" s="91"/>
    </row>
    <row r="126" spans="1:8" ht="39" customHeight="1">
      <c r="A126" s="69" t="s">
        <v>344</v>
      </c>
      <c r="B126" s="15" t="s">
        <v>207</v>
      </c>
      <c r="C126" s="28" t="s">
        <v>214</v>
      </c>
      <c r="D126" s="28" t="s">
        <v>224</v>
      </c>
      <c r="E126" s="117" t="s">
        <v>593</v>
      </c>
      <c r="F126" s="45" t="s">
        <v>348</v>
      </c>
      <c r="G126" s="84">
        <f>SUM(G127)</f>
        <v>50</v>
      </c>
      <c r="H126" s="91"/>
    </row>
    <row r="127" spans="1:8" ht="39" customHeight="1">
      <c r="A127" s="69" t="s">
        <v>346</v>
      </c>
      <c r="B127" s="15" t="s">
        <v>207</v>
      </c>
      <c r="C127" s="28" t="s">
        <v>214</v>
      </c>
      <c r="D127" s="28" t="s">
        <v>224</v>
      </c>
      <c r="E127" s="117" t="s">
        <v>593</v>
      </c>
      <c r="F127" s="45" t="s">
        <v>349</v>
      </c>
      <c r="G127" s="84">
        <v>50</v>
      </c>
      <c r="H127" s="91"/>
    </row>
    <row r="128" spans="1:8" ht="72" customHeight="1">
      <c r="A128" s="101" t="s">
        <v>488</v>
      </c>
      <c r="B128" s="11" t="s">
        <v>207</v>
      </c>
      <c r="C128" s="27" t="s">
        <v>214</v>
      </c>
      <c r="D128" s="27" t="s">
        <v>224</v>
      </c>
      <c r="E128" s="114" t="s">
        <v>185</v>
      </c>
      <c r="F128" s="51" t="s">
        <v>211</v>
      </c>
      <c r="G128" s="83">
        <f>SUM(G129)</f>
        <v>321</v>
      </c>
      <c r="H128" s="88"/>
    </row>
    <row r="129" spans="1:8" ht="159" customHeight="1">
      <c r="A129" s="74" t="s">
        <v>183</v>
      </c>
      <c r="B129" s="11" t="s">
        <v>207</v>
      </c>
      <c r="C129" s="27" t="s">
        <v>214</v>
      </c>
      <c r="D129" s="27" t="s">
        <v>224</v>
      </c>
      <c r="E129" s="114" t="s">
        <v>186</v>
      </c>
      <c r="F129" s="51" t="s">
        <v>211</v>
      </c>
      <c r="G129" s="83">
        <f>SUM(G130)</f>
        <v>321</v>
      </c>
      <c r="H129" s="88"/>
    </row>
    <row r="130" spans="1:8" ht="57.75" customHeight="1">
      <c r="A130" s="71" t="s">
        <v>184</v>
      </c>
      <c r="B130" s="11" t="s">
        <v>207</v>
      </c>
      <c r="C130" s="27" t="s">
        <v>214</v>
      </c>
      <c r="D130" s="27" t="s">
        <v>224</v>
      </c>
      <c r="E130" s="114" t="s">
        <v>187</v>
      </c>
      <c r="F130" s="51" t="s">
        <v>211</v>
      </c>
      <c r="G130" s="83">
        <f>SUM(G131)</f>
        <v>321</v>
      </c>
      <c r="H130" s="91"/>
    </row>
    <row r="131" spans="1:8" ht="36" customHeight="1">
      <c r="A131" s="69" t="s">
        <v>344</v>
      </c>
      <c r="B131" s="15" t="s">
        <v>207</v>
      </c>
      <c r="C131" s="28" t="s">
        <v>214</v>
      </c>
      <c r="D131" s="28" t="s">
        <v>224</v>
      </c>
      <c r="E131" s="117" t="s">
        <v>187</v>
      </c>
      <c r="F131" s="45" t="s">
        <v>348</v>
      </c>
      <c r="G131" s="84">
        <f>SUM(G132)</f>
        <v>321</v>
      </c>
      <c r="H131" s="91"/>
    </row>
    <row r="132" spans="1:8" ht="53.25" customHeight="1">
      <c r="A132" s="69" t="s">
        <v>346</v>
      </c>
      <c r="B132" s="15" t="s">
        <v>207</v>
      </c>
      <c r="C132" s="28" t="s">
        <v>214</v>
      </c>
      <c r="D132" s="28" t="s">
        <v>224</v>
      </c>
      <c r="E132" s="117" t="s">
        <v>187</v>
      </c>
      <c r="F132" s="45" t="s">
        <v>349</v>
      </c>
      <c r="G132" s="84">
        <v>321</v>
      </c>
      <c r="H132" s="91"/>
    </row>
    <row r="133" spans="1:8" ht="81.75" customHeight="1">
      <c r="A133" s="74" t="s">
        <v>489</v>
      </c>
      <c r="B133" s="11" t="s">
        <v>207</v>
      </c>
      <c r="C133" s="27" t="s">
        <v>214</v>
      </c>
      <c r="D133" s="27" t="s">
        <v>224</v>
      </c>
      <c r="E133" s="114" t="s">
        <v>288</v>
      </c>
      <c r="F133" s="51" t="s">
        <v>211</v>
      </c>
      <c r="G133" s="83">
        <f>SUM(G134)</f>
        <v>300</v>
      </c>
      <c r="H133" s="88"/>
    </row>
    <row r="134" spans="1:8" ht="72" customHeight="1">
      <c r="A134" s="74" t="s">
        <v>188</v>
      </c>
      <c r="B134" s="11" t="s">
        <v>207</v>
      </c>
      <c r="C134" s="27" t="s">
        <v>214</v>
      </c>
      <c r="D134" s="27" t="s">
        <v>224</v>
      </c>
      <c r="E134" s="114" t="s">
        <v>289</v>
      </c>
      <c r="F134" s="51" t="s">
        <v>211</v>
      </c>
      <c r="G134" s="83">
        <f>SUM(G135)</f>
        <v>300</v>
      </c>
      <c r="H134" s="88"/>
    </row>
    <row r="135" spans="1:8" ht="56.25" customHeight="1">
      <c r="A135" s="102" t="s">
        <v>441</v>
      </c>
      <c r="B135" s="11" t="s">
        <v>207</v>
      </c>
      <c r="C135" s="27" t="s">
        <v>214</v>
      </c>
      <c r="D135" s="27" t="s">
        <v>224</v>
      </c>
      <c r="E135" s="114" t="s">
        <v>157</v>
      </c>
      <c r="F135" s="51" t="s">
        <v>211</v>
      </c>
      <c r="G135" s="83">
        <f>SUM(G136)</f>
        <v>300</v>
      </c>
      <c r="H135" s="91"/>
    </row>
    <row r="136" spans="1:8" ht="39.75" customHeight="1">
      <c r="A136" s="69" t="s">
        <v>344</v>
      </c>
      <c r="B136" s="15" t="s">
        <v>207</v>
      </c>
      <c r="C136" s="28" t="s">
        <v>214</v>
      </c>
      <c r="D136" s="28" t="s">
        <v>224</v>
      </c>
      <c r="E136" s="117" t="s">
        <v>157</v>
      </c>
      <c r="F136" s="45" t="s">
        <v>348</v>
      </c>
      <c r="G136" s="84">
        <f>SUM(G137)</f>
        <v>300</v>
      </c>
      <c r="H136" s="91"/>
    </row>
    <row r="137" spans="1:8" ht="48.75" customHeight="1">
      <c r="A137" s="69" t="s">
        <v>346</v>
      </c>
      <c r="B137" s="15" t="s">
        <v>207</v>
      </c>
      <c r="C137" s="28" t="s">
        <v>214</v>
      </c>
      <c r="D137" s="28" t="s">
        <v>224</v>
      </c>
      <c r="E137" s="117" t="s">
        <v>157</v>
      </c>
      <c r="F137" s="45" t="s">
        <v>349</v>
      </c>
      <c r="G137" s="84">
        <v>300</v>
      </c>
      <c r="H137" s="91"/>
    </row>
    <row r="138" spans="1:8" ht="30.75" customHeight="1">
      <c r="A138" s="13" t="s">
        <v>319</v>
      </c>
      <c r="B138" s="11" t="s">
        <v>207</v>
      </c>
      <c r="C138" s="11" t="s">
        <v>214</v>
      </c>
      <c r="D138" s="11" t="s">
        <v>309</v>
      </c>
      <c r="E138" s="50" t="s">
        <v>472</v>
      </c>
      <c r="F138" s="11" t="s">
        <v>211</v>
      </c>
      <c r="G138" s="88">
        <f aca="true" t="shared" si="1" ref="G138:G143">SUM(G139)</f>
        <v>825</v>
      </c>
      <c r="H138" s="88"/>
    </row>
    <row r="139" spans="1:8" ht="33.75" customHeight="1">
      <c r="A139" s="74" t="s">
        <v>93</v>
      </c>
      <c r="B139" s="11" t="s">
        <v>207</v>
      </c>
      <c r="C139" s="11" t="s">
        <v>214</v>
      </c>
      <c r="D139" s="11" t="s">
        <v>309</v>
      </c>
      <c r="E139" s="50" t="s">
        <v>576</v>
      </c>
      <c r="F139" s="23" t="s">
        <v>211</v>
      </c>
      <c r="G139" s="88">
        <f t="shared" si="1"/>
        <v>825</v>
      </c>
      <c r="H139" s="88"/>
    </row>
    <row r="140" spans="1:8" ht="36.75" customHeight="1">
      <c r="A140" s="74" t="s">
        <v>362</v>
      </c>
      <c r="B140" s="11" t="s">
        <v>207</v>
      </c>
      <c r="C140" s="11" t="s">
        <v>214</v>
      </c>
      <c r="D140" s="11" t="s">
        <v>309</v>
      </c>
      <c r="E140" s="50" t="s">
        <v>636</v>
      </c>
      <c r="F140" s="23" t="s">
        <v>211</v>
      </c>
      <c r="G140" s="88">
        <f t="shared" si="1"/>
        <v>825</v>
      </c>
      <c r="H140" s="88"/>
    </row>
    <row r="141" spans="1:8" ht="52.5" customHeight="1">
      <c r="A141" s="74" t="s">
        <v>637</v>
      </c>
      <c r="B141" s="11" t="s">
        <v>207</v>
      </c>
      <c r="C141" s="11" t="s">
        <v>214</v>
      </c>
      <c r="D141" s="11" t="s">
        <v>309</v>
      </c>
      <c r="E141" s="50" t="s">
        <v>638</v>
      </c>
      <c r="F141" s="23" t="s">
        <v>211</v>
      </c>
      <c r="G141" s="88">
        <f t="shared" si="1"/>
        <v>825</v>
      </c>
      <c r="H141" s="88"/>
    </row>
    <row r="142" spans="1:8" ht="35.25" customHeight="1">
      <c r="A142" s="71" t="s">
        <v>363</v>
      </c>
      <c r="B142" s="11" t="s">
        <v>207</v>
      </c>
      <c r="C142" s="11" t="s">
        <v>214</v>
      </c>
      <c r="D142" s="11" t="s">
        <v>309</v>
      </c>
      <c r="E142" s="50" t="s">
        <v>639</v>
      </c>
      <c r="F142" s="23" t="s">
        <v>211</v>
      </c>
      <c r="G142" s="88">
        <f t="shared" si="1"/>
        <v>825</v>
      </c>
      <c r="H142" s="88"/>
    </row>
    <row r="143" spans="1:8" ht="36.75" customHeight="1">
      <c r="A143" s="76" t="s">
        <v>344</v>
      </c>
      <c r="B143" s="15" t="s">
        <v>207</v>
      </c>
      <c r="C143" s="21" t="s">
        <v>214</v>
      </c>
      <c r="D143" s="26">
        <v>14</v>
      </c>
      <c r="E143" s="112" t="s">
        <v>639</v>
      </c>
      <c r="F143" s="21" t="s">
        <v>348</v>
      </c>
      <c r="G143" s="91">
        <f t="shared" si="1"/>
        <v>825</v>
      </c>
      <c r="H143" s="88"/>
    </row>
    <row r="144" spans="1:8" ht="52.5" customHeight="1">
      <c r="A144" s="76" t="s">
        <v>346</v>
      </c>
      <c r="B144" s="15" t="s">
        <v>207</v>
      </c>
      <c r="C144" s="21" t="s">
        <v>214</v>
      </c>
      <c r="D144" s="26">
        <v>14</v>
      </c>
      <c r="E144" s="112" t="s">
        <v>639</v>
      </c>
      <c r="F144" s="21" t="s">
        <v>349</v>
      </c>
      <c r="G144" s="91">
        <v>825</v>
      </c>
      <c r="H144" s="88"/>
    </row>
    <row r="145" spans="1:10" ht="27.75" customHeight="1">
      <c r="A145" s="60" t="s">
        <v>242</v>
      </c>
      <c r="B145" s="11" t="s">
        <v>207</v>
      </c>
      <c r="C145" s="23" t="s">
        <v>217</v>
      </c>
      <c r="D145" s="23" t="s">
        <v>219</v>
      </c>
      <c r="E145" s="50" t="s">
        <v>472</v>
      </c>
      <c r="F145" s="23" t="s">
        <v>211</v>
      </c>
      <c r="G145" s="88">
        <f>SUM(G150+G162+G179+G210+G222)</f>
        <v>79164</v>
      </c>
      <c r="H145" s="88">
        <f>SUM(H150+H162+H179+H210+H222)</f>
        <v>7160</v>
      </c>
      <c r="I145" s="54"/>
      <c r="J145" s="55"/>
    </row>
    <row r="146" spans="1:10" ht="18" hidden="1">
      <c r="A146" s="13"/>
      <c r="B146" s="11" t="s">
        <v>207</v>
      </c>
      <c r="C146" s="23"/>
      <c r="D146" s="23"/>
      <c r="E146" s="50" t="s">
        <v>472</v>
      </c>
      <c r="F146" s="23" t="s">
        <v>211</v>
      </c>
      <c r="G146" s="88"/>
      <c r="H146" s="88"/>
      <c r="I146" s="54"/>
      <c r="J146" s="55"/>
    </row>
    <row r="147" spans="1:10" ht="18" hidden="1">
      <c r="A147" s="14"/>
      <c r="B147" s="11" t="s">
        <v>207</v>
      </c>
      <c r="C147" s="21"/>
      <c r="D147" s="21"/>
      <c r="E147" s="50" t="s">
        <v>472</v>
      </c>
      <c r="F147" s="21" t="s">
        <v>211</v>
      </c>
      <c r="G147" s="91"/>
      <c r="H147" s="88"/>
      <c r="I147" s="56"/>
      <c r="J147" s="55"/>
    </row>
    <row r="148" spans="1:10" ht="18" hidden="1">
      <c r="A148" s="14"/>
      <c r="B148" s="11" t="s">
        <v>207</v>
      </c>
      <c r="C148" s="21"/>
      <c r="D148" s="21"/>
      <c r="E148" s="50" t="s">
        <v>472</v>
      </c>
      <c r="F148" s="31" t="s">
        <v>211</v>
      </c>
      <c r="G148" s="92"/>
      <c r="H148" s="90"/>
      <c r="I148" s="57"/>
      <c r="J148" s="58"/>
    </row>
    <row r="149" spans="1:10" ht="18" hidden="1">
      <c r="A149" s="14"/>
      <c r="B149" s="11" t="s">
        <v>207</v>
      </c>
      <c r="C149" s="21"/>
      <c r="D149" s="21"/>
      <c r="E149" s="50" t="s">
        <v>472</v>
      </c>
      <c r="F149" s="21" t="s">
        <v>230</v>
      </c>
      <c r="G149" s="91"/>
      <c r="H149" s="88"/>
      <c r="I149" s="56"/>
      <c r="J149" s="55"/>
    </row>
    <row r="150" spans="1:10" ht="18">
      <c r="A150" s="61" t="s">
        <v>83</v>
      </c>
      <c r="B150" s="126" t="s">
        <v>207</v>
      </c>
      <c r="C150" s="133" t="s">
        <v>84</v>
      </c>
      <c r="D150" s="133" t="s">
        <v>228</v>
      </c>
      <c r="E150" s="134" t="s">
        <v>472</v>
      </c>
      <c r="F150" s="133" t="s">
        <v>211</v>
      </c>
      <c r="G150" s="88">
        <f>SUM(G151)</f>
        <v>1021</v>
      </c>
      <c r="H150" s="88">
        <f>SUM(H151)</f>
        <v>821</v>
      </c>
      <c r="I150" s="56"/>
      <c r="J150" s="55"/>
    </row>
    <row r="151" spans="1:10" ht="59.25" customHeight="1">
      <c r="A151" s="103" t="s">
        <v>434</v>
      </c>
      <c r="B151" s="126" t="s">
        <v>207</v>
      </c>
      <c r="C151" s="133" t="s">
        <v>84</v>
      </c>
      <c r="D151" s="133" t="s">
        <v>228</v>
      </c>
      <c r="E151" s="50" t="s">
        <v>72</v>
      </c>
      <c r="F151" s="133" t="s">
        <v>211</v>
      </c>
      <c r="G151" s="88">
        <f>SUM(G152+G157)</f>
        <v>1021</v>
      </c>
      <c r="H151" s="88">
        <f>SUM(H157)</f>
        <v>821</v>
      </c>
      <c r="I151" s="56"/>
      <c r="J151" s="55"/>
    </row>
    <row r="152" spans="1:10" ht="72" customHeight="1">
      <c r="A152" s="153" t="s">
        <v>490</v>
      </c>
      <c r="B152" s="126" t="s">
        <v>207</v>
      </c>
      <c r="C152" s="133" t="s">
        <v>84</v>
      </c>
      <c r="D152" s="133" t="s">
        <v>228</v>
      </c>
      <c r="E152" s="154" t="s">
        <v>493</v>
      </c>
      <c r="F152" s="133" t="s">
        <v>211</v>
      </c>
      <c r="G152" s="88">
        <f>SUM(G153)</f>
        <v>200</v>
      </c>
      <c r="H152" s="88"/>
      <c r="I152" s="56"/>
      <c r="J152" s="55"/>
    </row>
    <row r="153" spans="1:10" ht="57.75" customHeight="1">
      <c r="A153" s="101" t="s">
        <v>491</v>
      </c>
      <c r="B153" s="126" t="s">
        <v>207</v>
      </c>
      <c r="C153" s="133" t="s">
        <v>84</v>
      </c>
      <c r="D153" s="133" t="s">
        <v>228</v>
      </c>
      <c r="E153" s="155" t="s">
        <v>494</v>
      </c>
      <c r="F153" s="133" t="s">
        <v>211</v>
      </c>
      <c r="G153" s="88">
        <f>SUM(G154)</f>
        <v>200</v>
      </c>
      <c r="H153" s="88"/>
      <c r="I153" s="56"/>
      <c r="J153" s="55"/>
    </row>
    <row r="154" spans="1:10" ht="68.25" customHeight="1">
      <c r="A154" s="102" t="s">
        <v>492</v>
      </c>
      <c r="B154" s="126" t="s">
        <v>207</v>
      </c>
      <c r="C154" s="133" t="s">
        <v>84</v>
      </c>
      <c r="D154" s="133" t="s">
        <v>228</v>
      </c>
      <c r="E154" s="155" t="s">
        <v>495</v>
      </c>
      <c r="F154" s="133" t="s">
        <v>211</v>
      </c>
      <c r="G154" s="88">
        <f>SUM(G155)</f>
        <v>200</v>
      </c>
      <c r="H154" s="88"/>
      <c r="I154" s="56"/>
      <c r="J154" s="55"/>
    </row>
    <row r="155" spans="1:10" ht="37.5">
      <c r="A155" s="76" t="s">
        <v>344</v>
      </c>
      <c r="B155" s="127" t="s">
        <v>207</v>
      </c>
      <c r="C155" s="135" t="s">
        <v>84</v>
      </c>
      <c r="D155" s="135" t="s">
        <v>228</v>
      </c>
      <c r="E155" s="156" t="s">
        <v>495</v>
      </c>
      <c r="F155" s="135" t="s">
        <v>348</v>
      </c>
      <c r="G155" s="91">
        <f>SUM(G156)</f>
        <v>200</v>
      </c>
      <c r="H155" s="88"/>
      <c r="I155" s="56"/>
      <c r="J155" s="55"/>
    </row>
    <row r="156" spans="1:10" ht="56.25">
      <c r="A156" s="76" t="s">
        <v>346</v>
      </c>
      <c r="B156" s="127" t="s">
        <v>207</v>
      </c>
      <c r="C156" s="135" t="s">
        <v>84</v>
      </c>
      <c r="D156" s="135" t="s">
        <v>228</v>
      </c>
      <c r="E156" s="156" t="s">
        <v>495</v>
      </c>
      <c r="F156" s="135" t="s">
        <v>349</v>
      </c>
      <c r="G156" s="91">
        <v>200</v>
      </c>
      <c r="H156" s="88"/>
      <c r="I156" s="56"/>
      <c r="J156" s="55"/>
    </row>
    <row r="157" spans="1:10" ht="56.25">
      <c r="A157" s="140" t="s">
        <v>496</v>
      </c>
      <c r="B157" s="126" t="s">
        <v>207</v>
      </c>
      <c r="C157" s="133" t="s">
        <v>84</v>
      </c>
      <c r="D157" s="133" t="s">
        <v>228</v>
      </c>
      <c r="E157" s="50" t="s">
        <v>85</v>
      </c>
      <c r="F157" s="133" t="s">
        <v>211</v>
      </c>
      <c r="G157" s="88">
        <f aca="true" t="shared" si="2" ref="G157:H160">SUM(G158)</f>
        <v>821</v>
      </c>
      <c r="H157" s="88">
        <f t="shared" si="2"/>
        <v>821</v>
      </c>
      <c r="I157" s="56"/>
      <c r="J157" s="55"/>
    </row>
    <row r="158" spans="1:10" ht="117">
      <c r="A158" s="141" t="s">
        <v>86</v>
      </c>
      <c r="B158" s="126" t="s">
        <v>207</v>
      </c>
      <c r="C158" s="133" t="s">
        <v>84</v>
      </c>
      <c r="D158" s="133" t="s">
        <v>228</v>
      </c>
      <c r="E158" s="50" t="s">
        <v>87</v>
      </c>
      <c r="F158" s="133" t="s">
        <v>211</v>
      </c>
      <c r="G158" s="88">
        <f t="shared" si="2"/>
        <v>821</v>
      </c>
      <c r="H158" s="88">
        <f t="shared" si="2"/>
        <v>821</v>
      </c>
      <c r="I158" s="56"/>
      <c r="J158" s="55"/>
    </row>
    <row r="159" spans="1:10" ht="69" customHeight="1">
      <c r="A159" s="70" t="s">
        <v>88</v>
      </c>
      <c r="B159" s="126" t="s">
        <v>207</v>
      </c>
      <c r="C159" s="133" t="s">
        <v>84</v>
      </c>
      <c r="D159" s="133" t="s">
        <v>228</v>
      </c>
      <c r="E159" s="50" t="s">
        <v>89</v>
      </c>
      <c r="F159" s="133" t="s">
        <v>211</v>
      </c>
      <c r="G159" s="88">
        <f t="shared" si="2"/>
        <v>821</v>
      </c>
      <c r="H159" s="88">
        <f t="shared" si="2"/>
        <v>821</v>
      </c>
      <c r="I159" s="56"/>
      <c r="J159" s="55"/>
    </row>
    <row r="160" spans="1:10" ht="37.5">
      <c r="A160" s="76" t="s">
        <v>344</v>
      </c>
      <c r="B160" s="127" t="s">
        <v>207</v>
      </c>
      <c r="C160" s="135" t="s">
        <v>84</v>
      </c>
      <c r="D160" s="135" t="s">
        <v>228</v>
      </c>
      <c r="E160" s="112" t="s">
        <v>89</v>
      </c>
      <c r="F160" s="63" t="s">
        <v>348</v>
      </c>
      <c r="G160" s="91">
        <f t="shared" si="2"/>
        <v>821</v>
      </c>
      <c r="H160" s="91">
        <f t="shared" si="2"/>
        <v>821</v>
      </c>
      <c r="I160" s="56"/>
      <c r="J160" s="55"/>
    </row>
    <row r="161" spans="1:10" ht="56.25">
      <c r="A161" s="76" t="s">
        <v>346</v>
      </c>
      <c r="B161" s="127" t="s">
        <v>207</v>
      </c>
      <c r="C161" s="135" t="s">
        <v>84</v>
      </c>
      <c r="D161" s="135" t="s">
        <v>228</v>
      </c>
      <c r="E161" s="112" t="s">
        <v>89</v>
      </c>
      <c r="F161" s="63" t="s">
        <v>349</v>
      </c>
      <c r="G161" s="91">
        <v>821</v>
      </c>
      <c r="H161" s="91">
        <v>821</v>
      </c>
      <c r="I161" s="56"/>
      <c r="J161" s="55"/>
    </row>
    <row r="162" spans="1:10" ht="24" customHeight="1">
      <c r="A162" s="61" t="s">
        <v>243</v>
      </c>
      <c r="B162" s="11" t="s">
        <v>207</v>
      </c>
      <c r="C162" s="23" t="s">
        <v>217</v>
      </c>
      <c r="D162" s="23" t="s">
        <v>237</v>
      </c>
      <c r="E162" s="50" t="s">
        <v>472</v>
      </c>
      <c r="F162" s="23" t="s">
        <v>211</v>
      </c>
      <c r="G162" s="88">
        <f>SUM(G163+G172)</f>
        <v>31297</v>
      </c>
      <c r="H162" s="88">
        <f>SUM(H163+H172)</f>
        <v>2246</v>
      </c>
      <c r="I162" s="54"/>
      <c r="J162" s="55"/>
    </row>
    <row r="163" spans="1:10" ht="53.25" customHeight="1">
      <c r="A163" s="77" t="s">
        <v>497</v>
      </c>
      <c r="B163" s="11" t="s">
        <v>207</v>
      </c>
      <c r="C163" s="23" t="s">
        <v>217</v>
      </c>
      <c r="D163" s="23" t="s">
        <v>237</v>
      </c>
      <c r="E163" s="114" t="s">
        <v>640</v>
      </c>
      <c r="F163" s="23" t="s">
        <v>211</v>
      </c>
      <c r="G163" s="88">
        <f>SUM(G164)</f>
        <v>842</v>
      </c>
      <c r="H163" s="88"/>
      <c r="I163" s="54"/>
      <c r="J163" s="55"/>
    </row>
    <row r="164" spans="1:10" ht="58.5" customHeight="1">
      <c r="A164" s="77" t="s">
        <v>181</v>
      </c>
      <c r="B164" s="11" t="s">
        <v>207</v>
      </c>
      <c r="C164" s="23" t="s">
        <v>217</v>
      </c>
      <c r="D164" s="23" t="s">
        <v>237</v>
      </c>
      <c r="E164" s="51" t="s">
        <v>641</v>
      </c>
      <c r="F164" s="23" t="s">
        <v>211</v>
      </c>
      <c r="G164" s="88">
        <f>SUM(G165)</f>
        <v>842</v>
      </c>
      <c r="H164" s="88"/>
      <c r="I164" s="54"/>
      <c r="J164" s="55"/>
    </row>
    <row r="165" spans="1:10" ht="57" customHeight="1">
      <c r="A165" s="101" t="s">
        <v>642</v>
      </c>
      <c r="B165" s="11" t="s">
        <v>207</v>
      </c>
      <c r="C165" s="23" t="s">
        <v>217</v>
      </c>
      <c r="D165" s="23" t="s">
        <v>237</v>
      </c>
      <c r="E165" s="51" t="s">
        <v>404</v>
      </c>
      <c r="F165" s="23" t="s">
        <v>211</v>
      </c>
      <c r="G165" s="88">
        <f>SUM(G166+G169)</f>
        <v>842</v>
      </c>
      <c r="H165" s="88"/>
      <c r="I165" s="54"/>
      <c r="J165" s="55"/>
    </row>
    <row r="166" spans="1:10" ht="108" customHeight="1">
      <c r="A166" s="64" t="s">
        <v>366</v>
      </c>
      <c r="B166" s="11" t="s">
        <v>207</v>
      </c>
      <c r="C166" s="23" t="s">
        <v>217</v>
      </c>
      <c r="D166" s="23" t="s">
        <v>237</v>
      </c>
      <c r="E166" s="51" t="s">
        <v>405</v>
      </c>
      <c r="F166" s="51" t="s">
        <v>211</v>
      </c>
      <c r="G166" s="88">
        <f>SUM(G167)</f>
        <v>421</v>
      </c>
      <c r="H166" s="88"/>
      <c r="I166" s="54"/>
      <c r="J166" s="55"/>
    </row>
    <row r="167" spans="1:10" ht="39" customHeight="1">
      <c r="A167" s="78" t="s">
        <v>344</v>
      </c>
      <c r="B167" s="15" t="s">
        <v>207</v>
      </c>
      <c r="C167" s="21" t="s">
        <v>217</v>
      </c>
      <c r="D167" s="21" t="s">
        <v>237</v>
      </c>
      <c r="E167" s="45" t="s">
        <v>405</v>
      </c>
      <c r="F167" s="45" t="s">
        <v>348</v>
      </c>
      <c r="G167" s="91">
        <f>SUM(G168)</f>
        <v>421</v>
      </c>
      <c r="H167" s="88"/>
      <c r="I167" s="54"/>
      <c r="J167" s="55"/>
    </row>
    <row r="168" spans="1:10" ht="51.75" customHeight="1">
      <c r="A168" s="78" t="s">
        <v>346</v>
      </c>
      <c r="B168" s="15" t="s">
        <v>207</v>
      </c>
      <c r="C168" s="21" t="s">
        <v>217</v>
      </c>
      <c r="D168" s="21" t="s">
        <v>237</v>
      </c>
      <c r="E168" s="45" t="s">
        <v>405</v>
      </c>
      <c r="F168" s="45" t="s">
        <v>349</v>
      </c>
      <c r="G168" s="84">
        <v>421</v>
      </c>
      <c r="H168" s="88"/>
      <c r="I168" s="54"/>
      <c r="J168" s="55"/>
    </row>
    <row r="169" spans="1:10" ht="109.5" customHeight="1">
      <c r="A169" s="77" t="s">
        <v>367</v>
      </c>
      <c r="B169" s="11" t="s">
        <v>207</v>
      </c>
      <c r="C169" s="23" t="s">
        <v>217</v>
      </c>
      <c r="D169" s="23" t="s">
        <v>237</v>
      </c>
      <c r="E169" s="114" t="s">
        <v>406</v>
      </c>
      <c r="F169" s="51" t="s">
        <v>211</v>
      </c>
      <c r="G169" s="83">
        <f>SUM(G170)</f>
        <v>421</v>
      </c>
      <c r="H169" s="88"/>
      <c r="I169" s="54"/>
      <c r="J169" s="55"/>
    </row>
    <row r="170" spans="1:10" ht="36.75" customHeight="1">
      <c r="A170" s="78" t="s">
        <v>344</v>
      </c>
      <c r="B170" s="15" t="s">
        <v>207</v>
      </c>
      <c r="C170" s="21" t="s">
        <v>217</v>
      </c>
      <c r="D170" s="21" t="s">
        <v>237</v>
      </c>
      <c r="E170" s="117" t="s">
        <v>406</v>
      </c>
      <c r="F170" s="45" t="s">
        <v>348</v>
      </c>
      <c r="G170" s="84">
        <f>SUM(G171)</f>
        <v>421</v>
      </c>
      <c r="H170" s="88"/>
      <c r="I170" s="54"/>
      <c r="J170" s="55"/>
    </row>
    <row r="171" spans="1:10" ht="49.5" customHeight="1">
      <c r="A171" s="78" t="s">
        <v>346</v>
      </c>
      <c r="B171" s="15" t="s">
        <v>207</v>
      </c>
      <c r="C171" s="21" t="s">
        <v>217</v>
      </c>
      <c r="D171" s="21" t="s">
        <v>237</v>
      </c>
      <c r="E171" s="117" t="s">
        <v>406</v>
      </c>
      <c r="F171" s="45" t="s">
        <v>349</v>
      </c>
      <c r="G171" s="84">
        <v>421</v>
      </c>
      <c r="H171" s="88"/>
      <c r="I171" s="54"/>
      <c r="J171" s="55"/>
    </row>
    <row r="172" spans="1:10" ht="66" customHeight="1">
      <c r="A172" s="103" t="s">
        <v>182</v>
      </c>
      <c r="B172" s="11" t="s">
        <v>207</v>
      </c>
      <c r="C172" s="23" t="s">
        <v>217</v>
      </c>
      <c r="D172" s="23" t="s">
        <v>237</v>
      </c>
      <c r="E172" s="50" t="s">
        <v>4</v>
      </c>
      <c r="F172" s="23" t="s">
        <v>211</v>
      </c>
      <c r="G172" s="83">
        <f>SUM(G173)</f>
        <v>30455</v>
      </c>
      <c r="H172" s="83">
        <f>SUM(H173)</f>
        <v>2246</v>
      </c>
      <c r="I172" s="59"/>
      <c r="J172" s="55"/>
    </row>
    <row r="173" spans="1:10" ht="42.75" customHeight="1">
      <c r="A173" s="74" t="s">
        <v>364</v>
      </c>
      <c r="B173" s="11" t="s">
        <v>207</v>
      </c>
      <c r="C173" s="23" t="s">
        <v>217</v>
      </c>
      <c r="D173" s="23" t="s">
        <v>237</v>
      </c>
      <c r="E173" s="50" t="s">
        <v>1</v>
      </c>
      <c r="F173" s="23" t="s">
        <v>211</v>
      </c>
      <c r="G173" s="83">
        <f aca="true" t="shared" si="3" ref="G173:H177">SUM(G174)</f>
        <v>30455</v>
      </c>
      <c r="H173" s="83">
        <f t="shared" si="3"/>
        <v>2246</v>
      </c>
      <c r="I173" s="59"/>
      <c r="J173" s="55"/>
    </row>
    <row r="174" spans="1:8" ht="0.75" customHeight="1">
      <c r="A174" s="71" t="s">
        <v>365</v>
      </c>
      <c r="B174" s="11" t="s">
        <v>207</v>
      </c>
      <c r="C174" s="23"/>
      <c r="D174" s="23"/>
      <c r="E174" s="50" t="s">
        <v>2</v>
      </c>
      <c r="F174" s="21"/>
      <c r="G174" s="83">
        <f t="shared" si="3"/>
        <v>30455</v>
      </c>
      <c r="H174" s="83">
        <f t="shared" si="3"/>
        <v>2246</v>
      </c>
    </row>
    <row r="175" spans="1:8" ht="89.25" customHeight="1">
      <c r="A175" s="74" t="s">
        <v>0</v>
      </c>
      <c r="B175" s="11" t="s">
        <v>207</v>
      </c>
      <c r="C175" s="23" t="s">
        <v>217</v>
      </c>
      <c r="D175" s="23" t="s">
        <v>237</v>
      </c>
      <c r="E175" s="50" t="s">
        <v>2</v>
      </c>
      <c r="F175" s="23" t="s">
        <v>211</v>
      </c>
      <c r="G175" s="83">
        <f t="shared" si="3"/>
        <v>30455</v>
      </c>
      <c r="H175" s="83">
        <f t="shared" si="3"/>
        <v>2246</v>
      </c>
    </row>
    <row r="176" spans="1:8" ht="109.5" customHeight="1">
      <c r="A176" s="71" t="s">
        <v>365</v>
      </c>
      <c r="B176" s="11" t="s">
        <v>207</v>
      </c>
      <c r="C176" s="23" t="s">
        <v>217</v>
      </c>
      <c r="D176" s="23" t="s">
        <v>237</v>
      </c>
      <c r="E176" s="50" t="s">
        <v>3</v>
      </c>
      <c r="F176" s="23" t="s">
        <v>211</v>
      </c>
      <c r="G176" s="83">
        <f>SUM(G177)</f>
        <v>30455</v>
      </c>
      <c r="H176" s="83">
        <f t="shared" si="3"/>
        <v>2246</v>
      </c>
    </row>
    <row r="177" spans="1:8" ht="35.25" customHeight="1">
      <c r="A177" s="76" t="s">
        <v>344</v>
      </c>
      <c r="B177" s="15" t="s">
        <v>207</v>
      </c>
      <c r="C177" s="21" t="s">
        <v>217</v>
      </c>
      <c r="D177" s="21" t="s">
        <v>237</v>
      </c>
      <c r="E177" s="112" t="s">
        <v>3</v>
      </c>
      <c r="F177" s="52">
        <v>200</v>
      </c>
      <c r="G177" s="84">
        <f t="shared" si="3"/>
        <v>30455</v>
      </c>
      <c r="H177" s="84">
        <f t="shared" si="3"/>
        <v>2246</v>
      </c>
    </row>
    <row r="178" spans="1:8" ht="57.75" customHeight="1">
      <c r="A178" s="76" t="s">
        <v>346</v>
      </c>
      <c r="B178" s="15" t="s">
        <v>207</v>
      </c>
      <c r="C178" s="21" t="s">
        <v>217</v>
      </c>
      <c r="D178" s="21" t="s">
        <v>237</v>
      </c>
      <c r="E178" s="112" t="s">
        <v>3</v>
      </c>
      <c r="F178" s="52">
        <v>240</v>
      </c>
      <c r="G178" s="84">
        <v>30455</v>
      </c>
      <c r="H178" s="142">
        <v>2246</v>
      </c>
    </row>
    <row r="179" spans="1:8" ht="32.25" customHeight="1">
      <c r="A179" s="74" t="s">
        <v>463</v>
      </c>
      <c r="B179" s="11" t="s">
        <v>207</v>
      </c>
      <c r="C179" s="23" t="s">
        <v>217</v>
      </c>
      <c r="D179" s="23" t="s">
        <v>224</v>
      </c>
      <c r="E179" s="50" t="s">
        <v>472</v>
      </c>
      <c r="F179" s="53" t="s">
        <v>211</v>
      </c>
      <c r="G179" s="83">
        <f>SUM(G180+G204)</f>
        <v>34363</v>
      </c>
      <c r="H179" s="91"/>
    </row>
    <row r="180" spans="1:8" ht="57" customHeight="1">
      <c r="A180" s="103" t="s">
        <v>182</v>
      </c>
      <c r="B180" s="11" t="s">
        <v>207</v>
      </c>
      <c r="C180" s="23" t="s">
        <v>217</v>
      </c>
      <c r="D180" s="23" t="s">
        <v>224</v>
      </c>
      <c r="E180" s="62" t="s">
        <v>4</v>
      </c>
      <c r="F180" s="53" t="s">
        <v>211</v>
      </c>
      <c r="G180" s="83">
        <f>SUM(G181+G196)</f>
        <v>34363</v>
      </c>
      <c r="H180" s="91"/>
    </row>
    <row r="181" spans="1:8" ht="37.5" customHeight="1">
      <c r="A181" s="74" t="s">
        <v>448</v>
      </c>
      <c r="B181" s="11" t="s">
        <v>207</v>
      </c>
      <c r="C181" s="23" t="s">
        <v>217</v>
      </c>
      <c r="D181" s="23" t="s">
        <v>224</v>
      </c>
      <c r="E181" s="50" t="s">
        <v>5</v>
      </c>
      <c r="F181" s="53" t="s">
        <v>211</v>
      </c>
      <c r="G181" s="83">
        <f>SUM(G182+G186+G189+G192)</f>
        <v>34263</v>
      </c>
      <c r="H181" s="91"/>
    </row>
    <row r="182" spans="1:8" ht="50.25" customHeight="1">
      <c r="A182" s="99" t="s">
        <v>498</v>
      </c>
      <c r="B182" s="11" t="s">
        <v>207</v>
      </c>
      <c r="C182" s="23" t="s">
        <v>217</v>
      </c>
      <c r="D182" s="23" t="s">
        <v>224</v>
      </c>
      <c r="E182" s="50" t="s">
        <v>407</v>
      </c>
      <c r="F182" s="53" t="s">
        <v>211</v>
      </c>
      <c r="G182" s="83">
        <f>SUM(G183)</f>
        <v>26776</v>
      </c>
      <c r="H182" s="91"/>
    </row>
    <row r="183" spans="1:8" ht="39">
      <c r="A183" s="71" t="s">
        <v>447</v>
      </c>
      <c r="B183" s="11" t="s">
        <v>207</v>
      </c>
      <c r="C183" s="23" t="s">
        <v>217</v>
      </c>
      <c r="D183" s="23" t="s">
        <v>224</v>
      </c>
      <c r="E183" s="50" t="s">
        <v>408</v>
      </c>
      <c r="F183" s="53" t="s">
        <v>211</v>
      </c>
      <c r="G183" s="83">
        <f>SUM(G184)</f>
        <v>26776</v>
      </c>
      <c r="H183" s="91"/>
    </row>
    <row r="184" spans="1:8" ht="37.5">
      <c r="A184" s="76" t="s">
        <v>344</v>
      </c>
      <c r="B184" s="15" t="s">
        <v>207</v>
      </c>
      <c r="C184" s="21" t="s">
        <v>217</v>
      </c>
      <c r="D184" s="21" t="s">
        <v>224</v>
      </c>
      <c r="E184" s="112" t="s">
        <v>408</v>
      </c>
      <c r="F184" s="52" t="s">
        <v>348</v>
      </c>
      <c r="G184" s="84">
        <f>SUM(G185)</f>
        <v>26776</v>
      </c>
      <c r="H184" s="91"/>
    </row>
    <row r="185" spans="1:8" ht="56.25">
      <c r="A185" s="76" t="s">
        <v>346</v>
      </c>
      <c r="B185" s="15" t="s">
        <v>207</v>
      </c>
      <c r="C185" s="21" t="s">
        <v>217</v>
      </c>
      <c r="D185" s="21" t="s">
        <v>224</v>
      </c>
      <c r="E185" s="112" t="s">
        <v>408</v>
      </c>
      <c r="F185" s="52" t="s">
        <v>349</v>
      </c>
      <c r="G185" s="84">
        <v>26776</v>
      </c>
      <c r="H185" s="91"/>
    </row>
    <row r="186" spans="1:8" ht="108" customHeight="1">
      <c r="A186" s="79" t="s">
        <v>155</v>
      </c>
      <c r="B186" s="11" t="s">
        <v>207</v>
      </c>
      <c r="C186" s="23" t="s">
        <v>217</v>
      </c>
      <c r="D186" s="23" t="s">
        <v>224</v>
      </c>
      <c r="E186" s="50" t="s">
        <v>156</v>
      </c>
      <c r="F186" s="53" t="s">
        <v>211</v>
      </c>
      <c r="G186" s="83">
        <f>SUM(G187)</f>
        <v>6122</v>
      </c>
      <c r="H186" s="91"/>
    </row>
    <row r="187" spans="1:8" ht="37.5">
      <c r="A187" s="105" t="s">
        <v>344</v>
      </c>
      <c r="B187" s="15" t="s">
        <v>207</v>
      </c>
      <c r="C187" s="21" t="s">
        <v>217</v>
      </c>
      <c r="D187" s="21" t="s">
        <v>224</v>
      </c>
      <c r="E187" s="112" t="s">
        <v>156</v>
      </c>
      <c r="F187" s="45" t="s">
        <v>348</v>
      </c>
      <c r="G187" s="84">
        <f>SUM(G188)</f>
        <v>6122</v>
      </c>
      <c r="H187" s="91"/>
    </row>
    <row r="188" spans="1:8" ht="56.25">
      <c r="A188" s="105" t="s">
        <v>346</v>
      </c>
      <c r="B188" s="15" t="s">
        <v>207</v>
      </c>
      <c r="C188" s="21" t="s">
        <v>217</v>
      </c>
      <c r="D188" s="21" t="s">
        <v>224</v>
      </c>
      <c r="E188" s="112" t="s">
        <v>156</v>
      </c>
      <c r="F188" s="45" t="s">
        <v>349</v>
      </c>
      <c r="G188" s="84">
        <v>6122</v>
      </c>
      <c r="H188" s="91"/>
    </row>
    <row r="189" spans="1:8" ht="78">
      <c r="A189" s="79" t="s">
        <v>154</v>
      </c>
      <c r="B189" s="11" t="s">
        <v>207</v>
      </c>
      <c r="C189" s="23" t="s">
        <v>217</v>
      </c>
      <c r="D189" s="23" t="s">
        <v>224</v>
      </c>
      <c r="E189" s="50" t="s">
        <v>158</v>
      </c>
      <c r="F189" s="53" t="s">
        <v>211</v>
      </c>
      <c r="G189" s="83">
        <f>SUM(G190)</f>
        <v>1193</v>
      </c>
      <c r="H189" s="91"/>
    </row>
    <row r="190" spans="1:8" ht="37.5">
      <c r="A190" s="105" t="s">
        <v>344</v>
      </c>
      <c r="B190" s="15" t="s">
        <v>207</v>
      </c>
      <c r="C190" s="21" t="s">
        <v>217</v>
      </c>
      <c r="D190" s="21" t="s">
        <v>224</v>
      </c>
      <c r="E190" s="112" t="s">
        <v>158</v>
      </c>
      <c r="F190" s="45" t="s">
        <v>348</v>
      </c>
      <c r="G190" s="84">
        <f>SUM(G191)</f>
        <v>1193</v>
      </c>
      <c r="H190" s="91"/>
    </row>
    <row r="191" spans="1:8" ht="56.25">
      <c r="A191" s="105" t="s">
        <v>346</v>
      </c>
      <c r="B191" s="15" t="s">
        <v>207</v>
      </c>
      <c r="C191" s="21" t="s">
        <v>217</v>
      </c>
      <c r="D191" s="21" t="s">
        <v>224</v>
      </c>
      <c r="E191" s="112" t="s">
        <v>158</v>
      </c>
      <c r="F191" s="45" t="s">
        <v>349</v>
      </c>
      <c r="G191" s="84">
        <v>1193</v>
      </c>
      <c r="H191" s="91"/>
    </row>
    <row r="192" spans="1:8" ht="37.5">
      <c r="A192" s="81" t="s">
        <v>499</v>
      </c>
      <c r="B192" s="11" t="s">
        <v>207</v>
      </c>
      <c r="C192" s="23" t="s">
        <v>217</v>
      </c>
      <c r="D192" s="23" t="s">
        <v>224</v>
      </c>
      <c r="E192" s="50" t="s">
        <v>500</v>
      </c>
      <c r="F192" s="51" t="s">
        <v>211</v>
      </c>
      <c r="G192" s="83">
        <f>SUM(G193)</f>
        <v>172</v>
      </c>
      <c r="H192" s="91"/>
    </row>
    <row r="193" spans="1:8" ht="117">
      <c r="A193" s="79" t="s">
        <v>94</v>
      </c>
      <c r="B193" s="11" t="s">
        <v>207</v>
      </c>
      <c r="C193" s="23" t="s">
        <v>217</v>
      </c>
      <c r="D193" s="23" t="s">
        <v>224</v>
      </c>
      <c r="E193" s="50" t="s">
        <v>501</v>
      </c>
      <c r="F193" s="120" t="s">
        <v>211</v>
      </c>
      <c r="G193" s="83">
        <f>SUM(G194)</f>
        <v>172</v>
      </c>
      <c r="H193" s="91"/>
    </row>
    <row r="194" spans="1:8" ht="37.5">
      <c r="A194" s="105" t="s">
        <v>344</v>
      </c>
      <c r="B194" s="15" t="s">
        <v>207</v>
      </c>
      <c r="C194" s="21" t="s">
        <v>217</v>
      </c>
      <c r="D194" s="21" t="s">
        <v>224</v>
      </c>
      <c r="E194" s="112" t="s">
        <v>501</v>
      </c>
      <c r="F194" s="121" t="s">
        <v>348</v>
      </c>
      <c r="G194" s="84">
        <f>SUM(G195)</f>
        <v>172</v>
      </c>
      <c r="H194" s="91"/>
    </row>
    <row r="195" spans="1:8" ht="56.25">
      <c r="A195" s="105" t="s">
        <v>346</v>
      </c>
      <c r="B195" s="15" t="s">
        <v>207</v>
      </c>
      <c r="C195" s="21" t="s">
        <v>217</v>
      </c>
      <c r="D195" s="21" t="s">
        <v>224</v>
      </c>
      <c r="E195" s="112" t="s">
        <v>501</v>
      </c>
      <c r="F195" s="121" t="s">
        <v>349</v>
      </c>
      <c r="G195" s="84">
        <v>172</v>
      </c>
      <c r="H195" s="91"/>
    </row>
    <row r="196" spans="1:8" ht="37.5">
      <c r="A196" s="74" t="s">
        <v>455</v>
      </c>
      <c r="B196" s="11" t="s">
        <v>207</v>
      </c>
      <c r="C196" s="23" t="s">
        <v>217</v>
      </c>
      <c r="D196" s="23" t="s">
        <v>224</v>
      </c>
      <c r="E196" s="50" t="s">
        <v>458</v>
      </c>
      <c r="F196" s="53" t="s">
        <v>211</v>
      </c>
      <c r="G196" s="83">
        <f>SUM(G197)</f>
        <v>100</v>
      </c>
      <c r="H196" s="91"/>
    </row>
    <row r="197" spans="1:8" ht="56.25">
      <c r="A197" s="74" t="s">
        <v>456</v>
      </c>
      <c r="B197" s="11" t="s">
        <v>207</v>
      </c>
      <c r="C197" s="23" t="s">
        <v>217</v>
      </c>
      <c r="D197" s="23" t="s">
        <v>224</v>
      </c>
      <c r="E197" s="50" t="s">
        <v>459</v>
      </c>
      <c r="F197" s="53" t="s">
        <v>211</v>
      </c>
      <c r="G197" s="83">
        <f>SUM(G198+G201)</f>
        <v>100</v>
      </c>
      <c r="H197" s="91"/>
    </row>
    <row r="198" spans="1:8" ht="58.5">
      <c r="A198" s="71" t="s">
        <v>457</v>
      </c>
      <c r="B198" s="11" t="s">
        <v>207</v>
      </c>
      <c r="C198" s="23" t="s">
        <v>217</v>
      </c>
      <c r="D198" s="23" t="s">
        <v>224</v>
      </c>
      <c r="E198" s="50" t="s">
        <v>460</v>
      </c>
      <c r="F198" s="53" t="s">
        <v>211</v>
      </c>
      <c r="G198" s="83">
        <f>SUM(G199)</f>
        <v>50</v>
      </c>
      <c r="H198" s="91"/>
    </row>
    <row r="199" spans="1:8" ht="37.5">
      <c r="A199" s="76" t="s">
        <v>344</v>
      </c>
      <c r="B199" s="15" t="s">
        <v>207</v>
      </c>
      <c r="C199" s="21" t="s">
        <v>217</v>
      </c>
      <c r="D199" s="21" t="s">
        <v>224</v>
      </c>
      <c r="E199" s="112" t="s">
        <v>460</v>
      </c>
      <c r="F199" s="52" t="s">
        <v>348</v>
      </c>
      <c r="G199" s="84">
        <f>SUM(G200)</f>
        <v>50</v>
      </c>
      <c r="H199" s="91"/>
    </row>
    <row r="200" spans="1:8" ht="56.25">
      <c r="A200" s="69" t="s">
        <v>346</v>
      </c>
      <c r="B200" s="15" t="s">
        <v>207</v>
      </c>
      <c r="C200" s="21" t="s">
        <v>217</v>
      </c>
      <c r="D200" s="21" t="s">
        <v>224</v>
      </c>
      <c r="E200" s="112" t="s">
        <v>460</v>
      </c>
      <c r="F200" s="52" t="s">
        <v>349</v>
      </c>
      <c r="G200" s="84">
        <v>50</v>
      </c>
      <c r="H200" s="91"/>
    </row>
    <row r="201" spans="1:8" ht="58.5">
      <c r="A201" s="71" t="s">
        <v>111</v>
      </c>
      <c r="B201" s="11" t="s">
        <v>207</v>
      </c>
      <c r="C201" s="23" t="s">
        <v>217</v>
      </c>
      <c r="D201" s="23" t="s">
        <v>224</v>
      </c>
      <c r="E201" s="155" t="s">
        <v>112</v>
      </c>
      <c r="F201" s="148" t="s">
        <v>211</v>
      </c>
      <c r="G201" s="83">
        <f>SUM(G202)</f>
        <v>50</v>
      </c>
      <c r="H201" s="91"/>
    </row>
    <row r="202" spans="1:8" ht="37.5">
      <c r="A202" s="105" t="s">
        <v>344</v>
      </c>
      <c r="B202" s="15" t="s">
        <v>207</v>
      </c>
      <c r="C202" s="21" t="s">
        <v>217</v>
      </c>
      <c r="D202" s="21" t="s">
        <v>224</v>
      </c>
      <c r="E202" s="156" t="s">
        <v>112</v>
      </c>
      <c r="F202" s="151" t="s">
        <v>348</v>
      </c>
      <c r="G202" s="84">
        <f>SUM(G203)</f>
        <v>50</v>
      </c>
      <c r="H202" s="91"/>
    </row>
    <row r="203" spans="1:8" ht="56.25">
      <c r="A203" s="105" t="s">
        <v>346</v>
      </c>
      <c r="B203" s="15" t="s">
        <v>207</v>
      </c>
      <c r="C203" s="21" t="s">
        <v>217</v>
      </c>
      <c r="D203" s="21" t="s">
        <v>224</v>
      </c>
      <c r="E203" s="156" t="s">
        <v>112</v>
      </c>
      <c r="F203" s="151" t="s">
        <v>349</v>
      </c>
      <c r="G203" s="84">
        <v>50</v>
      </c>
      <c r="H203" s="91"/>
    </row>
    <row r="204" spans="1:8" ht="56.25">
      <c r="A204" s="191" t="s">
        <v>522</v>
      </c>
      <c r="B204" s="11" t="s">
        <v>207</v>
      </c>
      <c r="C204" s="23" t="s">
        <v>217</v>
      </c>
      <c r="D204" s="23" t="s">
        <v>224</v>
      </c>
      <c r="E204" s="155" t="s">
        <v>523</v>
      </c>
      <c r="F204" s="148" t="s">
        <v>211</v>
      </c>
      <c r="G204" s="83">
        <f>SUM(G205)</f>
        <v>0</v>
      </c>
      <c r="H204" s="91"/>
    </row>
    <row r="205" spans="1:8" ht="56.25">
      <c r="A205" s="191" t="s">
        <v>524</v>
      </c>
      <c r="B205" s="11" t="s">
        <v>207</v>
      </c>
      <c r="C205" s="23" t="s">
        <v>217</v>
      </c>
      <c r="D205" s="23" t="s">
        <v>224</v>
      </c>
      <c r="E205" s="155" t="s">
        <v>527</v>
      </c>
      <c r="F205" s="148" t="s">
        <v>211</v>
      </c>
      <c r="G205" s="83">
        <f>SUM(G206)</f>
        <v>0</v>
      </c>
      <c r="H205" s="91"/>
    </row>
    <row r="206" spans="1:8" ht="93.75">
      <c r="A206" s="192" t="s">
        <v>530</v>
      </c>
      <c r="B206" s="11" t="s">
        <v>207</v>
      </c>
      <c r="C206" s="23" t="s">
        <v>217</v>
      </c>
      <c r="D206" s="23" t="s">
        <v>224</v>
      </c>
      <c r="E206" s="155" t="s">
        <v>545</v>
      </c>
      <c r="F206" s="148" t="s">
        <v>211</v>
      </c>
      <c r="G206" s="83">
        <f>SUM(G207)</f>
        <v>0</v>
      </c>
      <c r="H206" s="91"/>
    </row>
    <row r="207" spans="1:8" ht="58.5">
      <c r="A207" s="193" t="s">
        <v>540</v>
      </c>
      <c r="B207" s="11" t="s">
        <v>207</v>
      </c>
      <c r="C207" s="23" t="s">
        <v>217</v>
      </c>
      <c r="D207" s="23" t="s">
        <v>224</v>
      </c>
      <c r="E207" s="155" t="s">
        <v>541</v>
      </c>
      <c r="F207" s="148" t="s">
        <v>211</v>
      </c>
      <c r="G207" s="83">
        <f>SUM(G208)</f>
        <v>0</v>
      </c>
      <c r="H207" s="91"/>
    </row>
    <row r="208" spans="1:8" ht="37.5">
      <c r="A208" s="194" t="s">
        <v>344</v>
      </c>
      <c r="B208" s="15" t="s">
        <v>207</v>
      </c>
      <c r="C208" s="21" t="s">
        <v>217</v>
      </c>
      <c r="D208" s="21" t="s">
        <v>224</v>
      </c>
      <c r="E208" s="156" t="s">
        <v>541</v>
      </c>
      <c r="F208" s="45" t="s">
        <v>348</v>
      </c>
      <c r="G208" s="84">
        <f>SUM(G209)</f>
        <v>0</v>
      </c>
      <c r="H208" s="91"/>
    </row>
    <row r="209" spans="1:8" ht="56.25">
      <c r="A209" s="194" t="s">
        <v>346</v>
      </c>
      <c r="B209" s="15" t="s">
        <v>207</v>
      </c>
      <c r="C209" s="21" t="s">
        <v>217</v>
      </c>
      <c r="D209" s="21" t="s">
        <v>224</v>
      </c>
      <c r="E209" s="156" t="s">
        <v>541</v>
      </c>
      <c r="F209" s="45" t="s">
        <v>349</v>
      </c>
      <c r="G209" s="84">
        <v>0</v>
      </c>
      <c r="H209" s="91"/>
    </row>
    <row r="210" spans="1:8" ht="18" customHeight="1">
      <c r="A210" s="74" t="s">
        <v>464</v>
      </c>
      <c r="B210" s="11" t="s">
        <v>207</v>
      </c>
      <c r="C210" s="23" t="s">
        <v>217</v>
      </c>
      <c r="D210" s="23" t="s">
        <v>296</v>
      </c>
      <c r="E210" s="50" t="s">
        <v>472</v>
      </c>
      <c r="F210" s="53" t="s">
        <v>211</v>
      </c>
      <c r="G210" s="83">
        <f>SUM(G211)</f>
        <v>3690</v>
      </c>
      <c r="H210" s="91"/>
    </row>
    <row r="211" spans="1:8" ht="90" customHeight="1">
      <c r="A211" s="104" t="s">
        <v>502</v>
      </c>
      <c r="B211" s="11" t="s">
        <v>207</v>
      </c>
      <c r="C211" s="23" t="s">
        <v>217</v>
      </c>
      <c r="D211" s="23" t="s">
        <v>296</v>
      </c>
      <c r="E211" s="51" t="s">
        <v>503</v>
      </c>
      <c r="F211" s="53" t="s">
        <v>211</v>
      </c>
      <c r="G211" s="83">
        <f>SUM(G212+G217)</f>
        <v>3690</v>
      </c>
      <c r="H211" s="91"/>
    </row>
    <row r="212" spans="1:8" ht="112.5" customHeight="1">
      <c r="A212" s="70" t="s">
        <v>508</v>
      </c>
      <c r="B212" s="11" t="s">
        <v>207</v>
      </c>
      <c r="C212" s="23" t="s">
        <v>217</v>
      </c>
      <c r="D212" s="23" t="s">
        <v>296</v>
      </c>
      <c r="E212" s="51" t="s">
        <v>34</v>
      </c>
      <c r="F212" s="51" t="s">
        <v>211</v>
      </c>
      <c r="G212" s="83">
        <f>SUM(G213)</f>
        <v>200</v>
      </c>
      <c r="H212" s="91"/>
    </row>
    <row r="213" spans="1:8" ht="110.25" customHeight="1">
      <c r="A213" s="99" t="s">
        <v>6</v>
      </c>
      <c r="B213" s="11" t="s">
        <v>207</v>
      </c>
      <c r="C213" s="23" t="s">
        <v>217</v>
      </c>
      <c r="D213" s="23" t="s">
        <v>296</v>
      </c>
      <c r="E213" s="51" t="s">
        <v>509</v>
      </c>
      <c r="F213" s="51" t="s">
        <v>211</v>
      </c>
      <c r="G213" s="83">
        <f>SUM(G214)</f>
        <v>200</v>
      </c>
      <c r="H213" s="91"/>
    </row>
    <row r="214" spans="1:8" ht="81.75" customHeight="1">
      <c r="A214" s="71" t="s">
        <v>436</v>
      </c>
      <c r="B214" s="11" t="s">
        <v>207</v>
      </c>
      <c r="C214" s="23" t="s">
        <v>217</v>
      </c>
      <c r="D214" s="23" t="s">
        <v>296</v>
      </c>
      <c r="E214" s="51" t="s">
        <v>539</v>
      </c>
      <c r="F214" s="53" t="s">
        <v>211</v>
      </c>
      <c r="G214" s="83">
        <f>SUM(G215)</f>
        <v>200</v>
      </c>
      <c r="H214" s="91"/>
    </row>
    <row r="215" spans="1:8" ht="45" customHeight="1">
      <c r="A215" s="76" t="s">
        <v>344</v>
      </c>
      <c r="B215" s="15" t="s">
        <v>207</v>
      </c>
      <c r="C215" s="21" t="s">
        <v>217</v>
      </c>
      <c r="D215" s="21" t="s">
        <v>296</v>
      </c>
      <c r="E215" s="45" t="s">
        <v>539</v>
      </c>
      <c r="F215" s="52" t="s">
        <v>348</v>
      </c>
      <c r="G215" s="84">
        <f>SUM(G216)</f>
        <v>200</v>
      </c>
      <c r="H215" s="91"/>
    </row>
    <row r="216" spans="1:8" ht="59.25" customHeight="1">
      <c r="A216" s="76" t="s">
        <v>346</v>
      </c>
      <c r="B216" s="15" t="s">
        <v>207</v>
      </c>
      <c r="C216" s="21" t="s">
        <v>217</v>
      </c>
      <c r="D216" s="21" t="s">
        <v>296</v>
      </c>
      <c r="E216" s="45" t="s">
        <v>539</v>
      </c>
      <c r="F216" s="52" t="s">
        <v>349</v>
      </c>
      <c r="G216" s="84">
        <v>200</v>
      </c>
      <c r="H216" s="91"/>
    </row>
    <row r="217" spans="1:8" ht="126" customHeight="1">
      <c r="A217" s="180" t="s">
        <v>504</v>
      </c>
      <c r="B217" s="11" t="s">
        <v>207</v>
      </c>
      <c r="C217" s="23" t="s">
        <v>217</v>
      </c>
      <c r="D217" s="23" t="s">
        <v>296</v>
      </c>
      <c r="E217" s="51" t="s">
        <v>123</v>
      </c>
      <c r="F217" s="51" t="s">
        <v>211</v>
      </c>
      <c r="G217" s="83">
        <f>SUM(G218)</f>
        <v>3490</v>
      </c>
      <c r="H217" s="91"/>
    </row>
    <row r="218" spans="1:8" ht="36" customHeight="1">
      <c r="A218" s="77" t="s">
        <v>505</v>
      </c>
      <c r="B218" s="11" t="s">
        <v>207</v>
      </c>
      <c r="C218" s="23" t="s">
        <v>217</v>
      </c>
      <c r="D218" s="23" t="s">
        <v>296</v>
      </c>
      <c r="E218" s="51" t="s">
        <v>124</v>
      </c>
      <c r="F218" s="51" t="s">
        <v>211</v>
      </c>
      <c r="G218" s="83">
        <f>SUM(G219)</f>
        <v>3490</v>
      </c>
      <c r="H218" s="91"/>
    </row>
    <row r="219" spans="1:8" ht="90" customHeight="1">
      <c r="A219" s="179" t="s">
        <v>152</v>
      </c>
      <c r="B219" s="11" t="s">
        <v>207</v>
      </c>
      <c r="C219" s="23" t="s">
        <v>217</v>
      </c>
      <c r="D219" s="23" t="s">
        <v>296</v>
      </c>
      <c r="E219" s="51" t="s">
        <v>153</v>
      </c>
      <c r="F219" s="51" t="s">
        <v>211</v>
      </c>
      <c r="G219" s="92">
        <f>SUM(G220)</f>
        <v>3490</v>
      </c>
      <c r="H219" s="91"/>
    </row>
    <row r="220" spans="1:8" ht="36.75" customHeight="1">
      <c r="A220" s="78" t="s">
        <v>344</v>
      </c>
      <c r="B220" s="15" t="s">
        <v>207</v>
      </c>
      <c r="C220" s="21" t="s">
        <v>217</v>
      </c>
      <c r="D220" s="21" t="s">
        <v>296</v>
      </c>
      <c r="E220" s="45" t="s">
        <v>153</v>
      </c>
      <c r="F220" s="45" t="s">
        <v>348</v>
      </c>
      <c r="G220" s="92">
        <f>SUM(G221)</f>
        <v>3490</v>
      </c>
      <c r="H220" s="91"/>
    </row>
    <row r="221" spans="1:8" ht="51" customHeight="1">
      <c r="A221" s="78" t="s">
        <v>346</v>
      </c>
      <c r="B221" s="15" t="s">
        <v>207</v>
      </c>
      <c r="C221" s="21" t="s">
        <v>217</v>
      </c>
      <c r="D221" s="21" t="s">
        <v>296</v>
      </c>
      <c r="E221" s="45" t="s">
        <v>153</v>
      </c>
      <c r="F221" s="45" t="s">
        <v>349</v>
      </c>
      <c r="G221" s="92">
        <v>3490</v>
      </c>
      <c r="H221" s="91"/>
    </row>
    <row r="222" spans="1:8" ht="20.25" customHeight="1">
      <c r="A222" s="13" t="s">
        <v>244</v>
      </c>
      <c r="B222" s="11" t="s">
        <v>207</v>
      </c>
      <c r="C222" s="23" t="s">
        <v>217</v>
      </c>
      <c r="D222" s="24">
        <v>12</v>
      </c>
      <c r="E222" s="50" t="s">
        <v>472</v>
      </c>
      <c r="F222" s="23" t="s">
        <v>211</v>
      </c>
      <c r="G222" s="88">
        <f>SUM(G223+G240+G246+G263)</f>
        <v>8793</v>
      </c>
      <c r="H222" s="88">
        <f>SUM(H223+H240+H246+H263)</f>
        <v>4093</v>
      </c>
    </row>
    <row r="223" spans="1:8" ht="56.25">
      <c r="A223" s="77" t="s">
        <v>510</v>
      </c>
      <c r="B223" s="11" t="s">
        <v>207</v>
      </c>
      <c r="C223" s="23" t="s">
        <v>217</v>
      </c>
      <c r="D223" s="24">
        <v>12</v>
      </c>
      <c r="E223" s="114" t="s">
        <v>640</v>
      </c>
      <c r="F223" s="23" t="s">
        <v>211</v>
      </c>
      <c r="G223" s="88">
        <f>SUM(G224)</f>
        <v>2650</v>
      </c>
      <c r="H223" s="88"/>
    </row>
    <row r="224" spans="1:8" ht="56.25">
      <c r="A224" s="77" t="s">
        <v>189</v>
      </c>
      <c r="B224" s="11" t="s">
        <v>207</v>
      </c>
      <c r="C224" s="23" t="s">
        <v>217</v>
      </c>
      <c r="D224" s="24">
        <v>12</v>
      </c>
      <c r="E224" s="51" t="s">
        <v>26</v>
      </c>
      <c r="F224" s="51" t="s">
        <v>211</v>
      </c>
      <c r="G224" s="88">
        <f>SUM(G225+G229+G236)</f>
        <v>2650</v>
      </c>
      <c r="H224" s="88"/>
    </row>
    <row r="225" spans="1:8" ht="72" customHeight="1">
      <c r="A225" s="74" t="s">
        <v>409</v>
      </c>
      <c r="B225" s="11" t="s">
        <v>207</v>
      </c>
      <c r="C225" s="23" t="s">
        <v>217</v>
      </c>
      <c r="D225" s="24">
        <v>12</v>
      </c>
      <c r="E225" s="51" t="s">
        <v>25</v>
      </c>
      <c r="F225" s="51" t="s">
        <v>211</v>
      </c>
      <c r="G225" s="83">
        <f>SUM(G226)</f>
        <v>2290</v>
      </c>
      <c r="H225" s="88"/>
    </row>
    <row r="226" spans="1:8" ht="97.5">
      <c r="A226" s="64" t="s">
        <v>450</v>
      </c>
      <c r="B226" s="11" t="s">
        <v>207</v>
      </c>
      <c r="C226" s="23" t="s">
        <v>217</v>
      </c>
      <c r="D226" s="24">
        <v>12</v>
      </c>
      <c r="E226" s="51" t="s">
        <v>27</v>
      </c>
      <c r="F226" s="51" t="s">
        <v>211</v>
      </c>
      <c r="G226" s="83">
        <f>SUM(G227)</f>
        <v>2290</v>
      </c>
      <c r="H226" s="88"/>
    </row>
    <row r="227" spans="1:8" ht="21.75" customHeight="1">
      <c r="A227" s="76" t="s">
        <v>345</v>
      </c>
      <c r="B227" s="15" t="s">
        <v>207</v>
      </c>
      <c r="C227" s="21" t="s">
        <v>217</v>
      </c>
      <c r="D227" s="22">
        <v>12</v>
      </c>
      <c r="E227" s="45" t="s">
        <v>27</v>
      </c>
      <c r="F227" s="45" t="s">
        <v>350</v>
      </c>
      <c r="G227" s="84">
        <f>SUM(G228)</f>
        <v>2290</v>
      </c>
      <c r="H227" s="88"/>
    </row>
    <row r="228" spans="1:8" ht="56.25">
      <c r="A228" s="78" t="s">
        <v>368</v>
      </c>
      <c r="B228" s="15" t="s">
        <v>207</v>
      </c>
      <c r="C228" s="21" t="s">
        <v>217</v>
      </c>
      <c r="D228" s="22">
        <v>12</v>
      </c>
      <c r="E228" s="45" t="s">
        <v>27</v>
      </c>
      <c r="F228" s="45" t="s">
        <v>331</v>
      </c>
      <c r="G228" s="84">
        <v>2290</v>
      </c>
      <c r="H228" s="88"/>
    </row>
    <row r="229" spans="1:8" ht="112.5">
      <c r="A229" s="74" t="s">
        <v>511</v>
      </c>
      <c r="B229" s="11" t="s">
        <v>207</v>
      </c>
      <c r="C229" s="23" t="s">
        <v>217</v>
      </c>
      <c r="D229" s="24">
        <v>12</v>
      </c>
      <c r="E229" s="148" t="s">
        <v>513</v>
      </c>
      <c r="F229" s="148" t="s">
        <v>211</v>
      </c>
      <c r="G229" s="83">
        <f>SUM(G230+G233)</f>
        <v>180</v>
      </c>
      <c r="H229" s="88"/>
    </row>
    <row r="230" spans="1:8" ht="60.75" customHeight="1">
      <c r="A230" s="64" t="s">
        <v>512</v>
      </c>
      <c r="B230" s="11" t="s">
        <v>207</v>
      </c>
      <c r="C230" s="23" t="s">
        <v>217</v>
      </c>
      <c r="D230" s="24">
        <v>12</v>
      </c>
      <c r="E230" s="148" t="s">
        <v>514</v>
      </c>
      <c r="F230" s="148" t="s">
        <v>211</v>
      </c>
      <c r="G230" s="83">
        <f>SUM(G231)</f>
        <v>40</v>
      </c>
      <c r="H230" s="88"/>
    </row>
    <row r="231" spans="1:8" ht="37.5">
      <c r="A231" s="78" t="s">
        <v>344</v>
      </c>
      <c r="B231" s="15" t="s">
        <v>207</v>
      </c>
      <c r="C231" s="21" t="s">
        <v>217</v>
      </c>
      <c r="D231" s="22">
        <v>12</v>
      </c>
      <c r="E231" s="151" t="s">
        <v>514</v>
      </c>
      <c r="F231" s="151">
        <v>200</v>
      </c>
      <c r="G231" s="84">
        <f>SUM(G232)</f>
        <v>40</v>
      </c>
      <c r="H231" s="88"/>
    </row>
    <row r="232" spans="1:8" ht="56.25">
      <c r="A232" s="78" t="s">
        <v>346</v>
      </c>
      <c r="B232" s="15" t="s">
        <v>207</v>
      </c>
      <c r="C232" s="21" t="s">
        <v>217</v>
      </c>
      <c r="D232" s="22">
        <v>12</v>
      </c>
      <c r="E232" s="151" t="s">
        <v>514</v>
      </c>
      <c r="F232" s="151">
        <v>240</v>
      </c>
      <c r="G232" s="84">
        <v>40</v>
      </c>
      <c r="H232" s="88"/>
    </row>
    <row r="233" spans="1:8" ht="58.5">
      <c r="A233" s="64" t="s">
        <v>410</v>
      </c>
      <c r="B233" s="11" t="s">
        <v>207</v>
      </c>
      <c r="C233" s="23" t="s">
        <v>217</v>
      </c>
      <c r="D233" s="24">
        <v>12</v>
      </c>
      <c r="E233" s="148" t="s">
        <v>515</v>
      </c>
      <c r="F233" s="148" t="s">
        <v>211</v>
      </c>
      <c r="G233" s="83">
        <f>SUM(G234)</f>
        <v>140</v>
      </c>
      <c r="H233" s="88"/>
    </row>
    <row r="234" spans="1:8" ht="37.5">
      <c r="A234" s="78" t="s">
        <v>344</v>
      </c>
      <c r="B234" s="15" t="s">
        <v>207</v>
      </c>
      <c r="C234" s="21" t="s">
        <v>217</v>
      </c>
      <c r="D234" s="22">
        <v>12</v>
      </c>
      <c r="E234" s="151" t="s">
        <v>515</v>
      </c>
      <c r="F234" s="151">
        <v>200</v>
      </c>
      <c r="G234" s="84">
        <f>SUM(G235)</f>
        <v>140</v>
      </c>
      <c r="H234" s="88"/>
    </row>
    <row r="235" spans="1:8" ht="56.25">
      <c r="A235" s="78" t="s">
        <v>346</v>
      </c>
      <c r="B235" s="15" t="s">
        <v>207</v>
      </c>
      <c r="C235" s="21" t="s">
        <v>217</v>
      </c>
      <c r="D235" s="22">
        <v>12</v>
      </c>
      <c r="E235" s="151" t="s">
        <v>515</v>
      </c>
      <c r="F235" s="151">
        <v>240</v>
      </c>
      <c r="G235" s="84">
        <v>140</v>
      </c>
      <c r="H235" s="88"/>
    </row>
    <row r="236" spans="1:8" ht="56.25">
      <c r="A236" s="74" t="s">
        <v>516</v>
      </c>
      <c r="B236" s="11" t="s">
        <v>207</v>
      </c>
      <c r="C236" s="23" t="s">
        <v>217</v>
      </c>
      <c r="D236" s="24">
        <v>12</v>
      </c>
      <c r="E236" s="148" t="s">
        <v>518</v>
      </c>
      <c r="F236" s="51" t="s">
        <v>211</v>
      </c>
      <c r="G236" s="84">
        <f>SUM(G237)</f>
        <v>180</v>
      </c>
      <c r="H236" s="88"/>
    </row>
    <row r="237" spans="1:8" ht="32.25" customHeight="1">
      <c r="A237" s="64" t="s">
        <v>517</v>
      </c>
      <c r="B237" s="11" t="s">
        <v>207</v>
      </c>
      <c r="C237" s="23" t="s">
        <v>217</v>
      </c>
      <c r="D237" s="24">
        <v>12</v>
      </c>
      <c r="E237" s="148" t="s">
        <v>519</v>
      </c>
      <c r="F237" s="51" t="s">
        <v>211</v>
      </c>
      <c r="G237" s="83">
        <f>SUM(G238)</f>
        <v>180</v>
      </c>
      <c r="H237" s="88"/>
    </row>
    <row r="238" spans="1:8" ht="39" customHeight="1">
      <c r="A238" s="78" t="s">
        <v>344</v>
      </c>
      <c r="B238" s="15" t="s">
        <v>207</v>
      </c>
      <c r="C238" s="21" t="s">
        <v>217</v>
      </c>
      <c r="D238" s="22">
        <v>12</v>
      </c>
      <c r="E238" s="45" t="s">
        <v>519</v>
      </c>
      <c r="F238" s="45">
        <v>200</v>
      </c>
      <c r="G238" s="84">
        <f>SUM(G239)</f>
        <v>180</v>
      </c>
      <c r="H238" s="88"/>
    </row>
    <row r="239" spans="1:8" ht="52.5" customHeight="1">
      <c r="A239" s="78" t="s">
        <v>346</v>
      </c>
      <c r="B239" s="15" t="s">
        <v>207</v>
      </c>
      <c r="C239" s="21" t="s">
        <v>217</v>
      </c>
      <c r="D239" s="22">
        <v>12</v>
      </c>
      <c r="E239" s="45" t="s">
        <v>519</v>
      </c>
      <c r="F239" s="45">
        <v>240</v>
      </c>
      <c r="G239" s="84">
        <v>180</v>
      </c>
      <c r="H239" s="88"/>
    </row>
    <row r="240" spans="1:8" ht="37.5" customHeight="1">
      <c r="A240" s="77" t="s">
        <v>396</v>
      </c>
      <c r="B240" s="11" t="s">
        <v>207</v>
      </c>
      <c r="C240" s="23" t="s">
        <v>217</v>
      </c>
      <c r="D240" s="24">
        <v>12</v>
      </c>
      <c r="E240" s="51" t="s">
        <v>473</v>
      </c>
      <c r="F240" s="51" t="s">
        <v>211</v>
      </c>
      <c r="G240" s="83">
        <f>SUM(G241)</f>
        <v>400</v>
      </c>
      <c r="H240" s="88"/>
    </row>
    <row r="241" spans="1:8" ht="51" customHeight="1">
      <c r="A241" s="70" t="s">
        <v>369</v>
      </c>
      <c r="B241" s="11" t="s">
        <v>207</v>
      </c>
      <c r="C241" s="23" t="s">
        <v>217</v>
      </c>
      <c r="D241" s="24">
        <v>12</v>
      </c>
      <c r="E241" s="51" t="s">
        <v>486</v>
      </c>
      <c r="F241" s="51" t="s">
        <v>211</v>
      </c>
      <c r="G241" s="83">
        <f>SUM(G242)</f>
        <v>400</v>
      </c>
      <c r="H241" s="88"/>
    </row>
    <row r="242" spans="1:8" ht="33.75" customHeight="1">
      <c r="A242" s="70" t="s">
        <v>7</v>
      </c>
      <c r="B242" s="11" t="s">
        <v>207</v>
      </c>
      <c r="C242" s="23" t="s">
        <v>217</v>
      </c>
      <c r="D242" s="24">
        <v>12</v>
      </c>
      <c r="E242" s="51" t="s">
        <v>520</v>
      </c>
      <c r="F242" s="51" t="s">
        <v>211</v>
      </c>
      <c r="G242" s="83">
        <f>SUM(G243)</f>
        <v>400</v>
      </c>
      <c r="H242" s="88"/>
    </row>
    <row r="243" spans="1:8" ht="36.75" customHeight="1">
      <c r="A243" s="102" t="s">
        <v>370</v>
      </c>
      <c r="B243" s="11" t="s">
        <v>207</v>
      </c>
      <c r="C243" s="23" t="s">
        <v>217</v>
      </c>
      <c r="D243" s="24">
        <v>12</v>
      </c>
      <c r="E243" s="51" t="s">
        <v>521</v>
      </c>
      <c r="F243" s="51" t="s">
        <v>211</v>
      </c>
      <c r="G243" s="83">
        <f>SUM(G244)</f>
        <v>400</v>
      </c>
      <c r="H243" s="88"/>
    </row>
    <row r="244" spans="1:8" ht="36.75" customHeight="1">
      <c r="A244" s="73" t="s">
        <v>344</v>
      </c>
      <c r="B244" s="15" t="s">
        <v>207</v>
      </c>
      <c r="C244" s="21" t="s">
        <v>217</v>
      </c>
      <c r="D244" s="22">
        <v>12</v>
      </c>
      <c r="E244" s="45" t="s">
        <v>521</v>
      </c>
      <c r="F244" s="45" t="s">
        <v>348</v>
      </c>
      <c r="G244" s="84">
        <f>SUM(G245)</f>
        <v>400</v>
      </c>
      <c r="H244" s="88"/>
    </row>
    <row r="245" spans="1:8" ht="54" customHeight="1">
      <c r="A245" s="73" t="s">
        <v>346</v>
      </c>
      <c r="B245" s="15" t="s">
        <v>207</v>
      </c>
      <c r="C245" s="21" t="s">
        <v>217</v>
      </c>
      <c r="D245" s="22">
        <v>12</v>
      </c>
      <c r="E245" s="45" t="s">
        <v>521</v>
      </c>
      <c r="F245" s="45" t="s">
        <v>349</v>
      </c>
      <c r="G245" s="84">
        <v>400</v>
      </c>
      <c r="H245" s="88"/>
    </row>
    <row r="246" spans="1:8" ht="54" customHeight="1">
      <c r="A246" s="104" t="s">
        <v>610</v>
      </c>
      <c r="B246" s="11" t="s">
        <v>207</v>
      </c>
      <c r="C246" s="23" t="s">
        <v>217</v>
      </c>
      <c r="D246" s="24">
        <v>12</v>
      </c>
      <c r="E246" s="53" t="s">
        <v>28</v>
      </c>
      <c r="F246" s="51" t="s">
        <v>211</v>
      </c>
      <c r="G246" s="83">
        <f>SUM(G247+G257)</f>
        <v>5393</v>
      </c>
      <c r="H246" s="83">
        <f>SUM(H247+H257)</f>
        <v>4093</v>
      </c>
    </row>
    <row r="247" spans="1:8" ht="90" customHeight="1">
      <c r="A247" s="81" t="s">
        <v>61</v>
      </c>
      <c r="B247" s="11" t="s">
        <v>207</v>
      </c>
      <c r="C247" s="23" t="s">
        <v>217</v>
      </c>
      <c r="D247" s="24">
        <v>12</v>
      </c>
      <c r="E247" s="53" t="s">
        <v>29</v>
      </c>
      <c r="F247" s="51" t="s">
        <v>211</v>
      </c>
      <c r="G247" s="83">
        <f>SUM(G248+G251+G254)</f>
        <v>1300</v>
      </c>
      <c r="H247" s="88"/>
    </row>
    <row r="248" spans="1:8" ht="75" customHeight="1">
      <c r="A248" s="79" t="s">
        <v>291</v>
      </c>
      <c r="B248" s="11" t="s">
        <v>207</v>
      </c>
      <c r="C248" s="23" t="s">
        <v>217</v>
      </c>
      <c r="D248" s="24">
        <v>12</v>
      </c>
      <c r="E248" s="53" t="s">
        <v>30</v>
      </c>
      <c r="F248" s="51" t="s">
        <v>211</v>
      </c>
      <c r="G248" s="83">
        <f>SUM(G249)</f>
        <v>200</v>
      </c>
      <c r="H248" s="88"/>
    </row>
    <row r="249" spans="1:8" ht="35.25" customHeight="1">
      <c r="A249" s="105" t="s">
        <v>344</v>
      </c>
      <c r="B249" s="15" t="s">
        <v>207</v>
      </c>
      <c r="C249" s="21" t="s">
        <v>217</v>
      </c>
      <c r="D249" s="22">
        <v>12</v>
      </c>
      <c r="E249" s="52" t="s">
        <v>30</v>
      </c>
      <c r="F249" s="45" t="s">
        <v>348</v>
      </c>
      <c r="G249" s="84">
        <f>SUM(G250)</f>
        <v>200</v>
      </c>
      <c r="H249" s="88"/>
    </row>
    <row r="250" spans="1:8" ht="51" customHeight="1">
      <c r="A250" s="105" t="s">
        <v>346</v>
      </c>
      <c r="B250" s="15" t="s">
        <v>207</v>
      </c>
      <c r="C250" s="21" t="s">
        <v>217</v>
      </c>
      <c r="D250" s="22">
        <v>12</v>
      </c>
      <c r="E250" s="52" t="s">
        <v>30</v>
      </c>
      <c r="F250" s="45" t="s">
        <v>349</v>
      </c>
      <c r="G250" s="84">
        <v>200</v>
      </c>
      <c r="H250" s="88"/>
    </row>
    <row r="251" spans="1:8" ht="78" customHeight="1">
      <c r="A251" s="79" t="s">
        <v>62</v>
      </c>
      <c r="B251" s="11" t="s">
        <v>207</v>
      </c>
      <c r="C251" s="23" t="s">
        <v>217</v>
      </c>
      <c r="D251" s="24">
        <v>12</v>
      </c>
      <c r="E251" s="53" t="s">
        <v>31</v>
      </c>
      <c r="F251" s="51" t="s">
        <v>211</v>
      </c>
      <c r="G251" s="83">
        <f>SUM(G252)</f>
        <v>500</v>
      </c>
      <c r="H251" s="88"/>
    </row>
    <row r="252" spans="1:8" ht="36.75" customHeight="1">
      <c r="A252" s="105" t="s">
        <v>344</v>
      </c>
      <c r="B252" s="15" t="s">
        <v>207</v>
      </c>
      <c r="C252" s="21" t="s">
        <v>217</v>
      </c>
      <c r="D252" s="22">
        <v>12</v>
      </c>
      <c r="E252" s="52" t="s">
        <v>31</v>
      </c>
      <c r="F252" s="45" t="s">
        <v>348</v>
      </c>
      <c r="G252" s="84">
        <f>SUM(G253)</f>
        <v>500</v>
      </c>
      <c r="H252" s="88"/>
    </row>
    <row r="253" spans="1:8" ht="51" customHeight="1">
      <c r="A253" s="105" t="s">
        <v>346</v>
      </c>
      <c r="B253" s="15" t="s">
        <v>207</v>
      </c>
      <c r="C253" s="21" t="s">
        <v>217</v>
      </c>
      <c r="D253" s="22">
        <v>12</v>
      </c>
      <c r="E253" s="52" t="s">
        <v>31</v>
      </c>
      <c r="F253" s="45" t="s">
        <v>349</v>
      </c>
      <c r="G253" s="84">
        <v>500</v>
      </c>
      <c r="H253" s="88"/>
    </row>
    <row r="254" spans="1:8" ht="41.25" customHeight="1">
      <c r="A254" s="79" t="s">
        <v>63</v>
      </c>
      <c r="B254" s="11" t="s">
        <v>207</v>
      </c>
      <c r="C254" s="23" t="s">
        <v>217</v>
      </c>
      <c r="D254" s="24">
        <v>12</v>
      </c>
      <c r="E254" s="53" t="s">
        <v>118</v>
      </c>
      <c r="F254" s="51" t="s">
        <v>211</v>
      </c>
      <c r="G254" s="83">
        <f>SUM(G255)</f>
        <v>600</v>
      </c>
      <c r="H254" s="88"/>
    </row>
    <row r="255" spans="1:8" ht="39" customHeight="1">
      <c r="A255" s="105" t="s">
        <v>344</v>
      </c>
      <c r="B255" s="15" t="s">
        <v>207</v>
      </c>
      <c r="C255" s="21" t="s">
        <v>217</v>
      </c>
      <c r="D255" s="22">
        <v>12</v>
      </c>
      <c r="E255" s="52" t="s">
        <v>118</v>
      </c>
      <c r="F255" s="45" t="s">
        <v>348</v>
      </c>
      <c r="G255" s="84">
        <f>SUM(G256)</f>
        <v>600</v>
      </c>
      <c r="H255" s="88"/>
    </row>
    <row r="256" spans="1:8" ht="52.5" customHeight="1">
      <c r="A256" s="105" t="s">
        <v>346</v>
      </c>
      <c r="B256" s="15" t="s">
        <v>207</v>
      </c>
      <c r="C256" s="21" t="s">
        <v>217</v>
      </c>
      <c r="D256" s="22">
        <v>12</v>
      </c>
      <c r="E256" s="52" t="s">
        <v>118</v>
      </c>
      <c r="F256" s="45" t="s">
        <v>349</v>
      </c>
      <c r="G256" s="84">
        <v>600</v>
      </c>
      <c r="H256" s="88"/>
    </row>
    <row r="257" spans="1:8" ht="121.5" customHeight="1">
      <c r="A257" s="153" t="s">
        <v>419</v>
      </c>
      <c r="B257" s="11" t="s">
        <v>207</v>
      </c>
      <c r="C257" s="23" t="s">
        <v>217</v>
      </c>
      <c r="D257" s="24">
        <v>12</v>
      </c>
      <c r="E257" s="53" t="s">
        <v>420</v>
      </c>
      <c r="F257" s="51" t="s">
        <v>211</v>
      </c>
      <c r="G257" s="83">
        <f>SUM(G258)</f>
        <v>4093</v>
      </c>
      <c r="H257" s="83">
        <f>SUM(H258)</f>
        <v>4093</v>
      </c>
    </row>
    <row r="258" spans="1:8" ht="131.25" customHeight="1">
      <c r="A258" s="71" t="s">
        <v>451</v>
      </c>
      <c r="B258" s="11" t="s">
        <v>207</v>
      </c>
      <c r="C258" s="23" t="s">
        <v>217</v>
      </c>
      <c r="D258" s="24">
        <v>12</v>
      </c>
      <c r="E258" s="53" t="s">
        <v>421</v>
      </c>
      <c r="F258" s="51" t="s">
        <v>211</v>
      </c>
      <c r="G258" s="83">
        <f>SUM(G259+G261)</f>
        <v>4093</v>
      </c>
      <c r="H258" s="83">
        <f>SUM(H259+H261)</f>
        <v>4093</v>
      </c>
    </row>
    <row r="259" spans="1:8" ht="93" customHeight="1">
      <c r="A259" s="76" t="s">
        <v>343</v>
      </c>
      <c r="B259" s="15" t="s">
        <v>207</v>
      </c>
      <c r="C259" s="21" t="s">
        <v>217</v>
      </c>
      <c r="D259" s="22">
        <v>12</v>
      </c>
      <c r="E259" s="52" t="s">
        <v>421</v>
      </c>
      <c r="F259" s="45" t="s">
        <v>329</v>
      </c>
      <c r="G259" s="84">
        <f>SUM(G260)</f>
        <v>1600</v>
      </c>
      <c r="H259" s="84">
        <f>SUM(H260)</f>
        <v>1600</v>
      </c>
    </row>
    <row r="260" spans="1:8" ht="39" customHeight="1">
      <c r="A260" s="69" t="s">
        <v>342</v>
      </c>
      <c r="B260" s="15" t="s">
        <v>207</v>
      </c>
      <c r="C260" s="21" t="s">
        <v>217</v>
      </c>
      <c r="D260" s="22">
        <v>12</v>
      </c>
      <c r="E260" s="52" t="s">
        <v>421</v>
      </c>
      <c r="F260" s="45" t="s">
        <v>330</v>
      </c>
      <c r="G260" s="84">
        <v>1600</v>
      </c>
      <c r="H260" s="142">
        <v>1600</v>
      </c>
    </row>
    <row r="261" spans="1:8" ht="46.5" customHeight="1">
      <c r="A261" s="105" t="s">
        <v>344</v>
      </c>
      <c r="B261" s="15" t="s">
        <v>207</v>
      </c>
      <c r="C261" s="21" t="s">
        <v>217</v>
      </c>
      <c r="D261" s="22">
        <v>12</v>
      </c>
      <c r="E261" s="52" t="s">
        <v>421</v>
      </c>
      <c r="F261" s="45" t="s">
        <v>348</v>
      </c>
      <c r="G261" s="84">
        <f>SUM(G262)</f>
        <v>2493</v>
      </c>
      <c r="H261" s="84">
        <f>SUM(H262)</f>
        <v>2493</v>
      </c>
    </row>
    <row r="262" spans="1:8" ht="54" customHeight="1">
      <c r="A262" s="105" t="s">
        <v>346</v>
      </c>
      <c r="B262" s="15" t="s">
        <v>207</v>
      </c>
      <c r="C262" s="21" t="s">
        <v>217</v>
      </c>
      <c r="D262" s="22">
        <v>12</v>
      </c>
      <c r="E262" s="52" t="s">
        <v>421</v>
      </c>
      <c r="F262" s="45" t="s">
        <v>349</v>
      </c>
      <c r="G262" s="84">
        <v>2493</v>
      </c>
      <c r="H262" s="142">
        <v>2493</v>
      </c>
    </row>
    <row r="263" spans="1:8" ht="36" customHeight="1">
      <c r="A263" s="109" t="s">
        <v>339</v>
      </c>
      <c r="B263" s="11" t="s">
        <v>207</v>
      </c>
      <c r="C263" s="23" t="s">
        <v>217</v>
      </c>
      <c r="D263" s="24">
        <v>12</v>
      </c>
      <c r="E263" s="62" t="s">
        <v>574</v>
      </c>
      <c r="F263" s="51" t="s">
        <v>211</v>
      </c>
      <c r="G263" s="83">
        <f>SUM(G264)</f>
        <v>350</v>
      </c>
      <c r="H263" s="88"/>
    </row>
    <row r="264" spans="1:8" ht="51" customHeight="1">
      <c r="A264" s="74" t="s">
        <v>312</v>
      </c>
      <c r="B264" s="11" t="s">
        <v>207</v>
      </c>
      <c r="C264" s="23" t="s">
        <v>217</v>
      </c>
      <c r="D264" s="24">
        <v>12</v>
      </c>
      <c r="E264" s="62" t="s">
        <v>588</v>
      </c>
      <c r="F264" s="51" t="s">
        <v>211</v>
      </c>
      <c r="G264" s="83">
        <f>SUM(G265)</f>
        <v>350</v>
      </c>
      <c r="H264" s="88"/>
    </row>
    <row r="265" spans="1:8" ht="75" customHeight="1">
      <c r="A265" s="64" t="s">
        <v>361</v>
      </c>
      <c r="B265" s="11" t="s">
        <v>207</v>
      </c>
      <c r="C265" s="23" t="s">
        <v>217</v>
      </c>
      <c r="D265" s="24">
        <v>12</v>
      </c>
      <c r="E265" s="62" t="s">
        <v>32</v>
      </c>
      <c r="F265" s="51" t="s">
        <v>211</v>
      </c>
      <c r="G265" s="83">
        <f>SUM(G266)</f>
        <v>350</v>
      </c>
      <c r="H265" s="88"/>
    </row>
    <row r="266" spans="1:8" ht="34.5" customHeight="1">
      <c r="A266" s="105" t="s">
        <v>344</v>
      </c>
      <c r="B266" s="15" t="s">
        <v>207</v>
      </c>
      <c r="C266" s="21" t="s">
        <v>217</v>
      </c>
      <c r="D266" s="22">
        <v>12</v>
      </c>
      <c r="E266" s="112" t="s">
        <v>32</v>
      </c>
      <c r="F266" s="45" t="s">
        <v>348</v>
      </c>
      <c r="G266" s="84">
        <f>SUM(G267)</f>
        <v>350</v>
      </c>
      <c r="H266" s="88"/>
    </row>
    <row r="267" spans="1:8" ht="51" customHeight="1">
      <c r="A267" s="105" t="s">
        <v>346</v>
      </c>
      <c r="B267" s="15" t="s">
        <v>207</v>
      </c>
      <c r="C267" s="21" t="s">
        <v>217</v>
      </c>
      <c r="D267" s="22">
        <v>12</v>
      </c>
      <c r="E267" s="112" t="s">
        <v>32</v>
      </c>
      <c r="F267" s="45" t="s">
        <v>349</v>
      </c>
      <c r="G267" s="84">
        <v>350</v>
      </c>
      <c r="H267" s="88"/>
    </row>
    <row r="268" spans="1:8" ht="29.25" customHeight="1">
      <c r="A268" s="29" t="s">
        <v>227</v>
      </c>
      <c r="B268" s="11" t="s">
        <v>207</v>
      </c>
      <c r="C268" s="11" t="s">
        <v>228</v>
      </c>
      <c r="D268" s="11" t="s">
        <v>219</v>
      </c>
      <c r="E268" s="50" t="s">
        <v>472</v>
      </c>
      <c r="F268" s="34" t="s">
        <v>211</v>
      </c>
      <c r="G268" s="197">
        <f>SUM(G272+G286+G316)</f>
        <v>58968.59</v>
      </c>
      <c r="H268" s="88"/>
    </row>
    <row r="269" spans="1:8" ht="0.75" customHeight="1" hidden="1">
      <c r="A269" s="32" t="s">
        <v>231</v>
      </c>
      <c r="B269" s="15" t="s">
        <v>207</v>
      </c>
      <c r="C269" s="15" t="s">
        <v>228</v>
      </c>
      <c r="D269" s="15" t="s">
        <v>214</v>
      </c>
      <c r="E269" s="50" t="s">
        <v>472</v>
      </c>
      <c r="F269" s="34" t="s">
        <v>211</v>
      </c>
      <c r="G269" s="90"/>
      <c r="H269" s="91"/>
    </row>
    <row r="270" spans="1:8" ht="18.75" hidden="1">
      <c r="A270" s="32" t="s">
        <v>232</v>
      </c>
      <c r="B270" s="15" t="s">
        <v>207</v>
      </c>
      <c r="C270" s="15" t="s">
        <v>228</v>
      </c>
      <c r="D270" s="15" t="s">
        <v>214</v>
      </c>
      <c r="E270" s="50" t="s">
        <v>472</v>
      </c>
      <c r="F270" s="53" t="s">
        <v>211</v>
      </c>
      <c r="G270" s="83"/>
      <c r="H270" s="91"/>
    </row>
    <row r="271" spans="1:8" ht="18.75" hidden="1">
      <c r="A271" s="32" t="s">
        <v>229</v>
      </c>
      <c r="B271" s="15" t="s">
        <v>207</v>
      </c>
      <c r="C271" s="15" t="s">
        <v>228</v>
      </c>
      <c r="D271" s="15" t="s">
        <v>214</v>
      </c>
      <c r="E271" s="50" t="s">
        <v>472</v>
      </c>
      <c r="F271" s="51" t="s">
        <v>211</v>
      </c>
      <c r="G271" s="83"/>
      <c r="H271" s="93"/>
    </row>
    <row r="272" spans="1:8" ht="28.5" customHeight="1">
      <c r="A272" s="106" t="s">
        <v>442</v>
      </c>
      <c r="B272" s="11" t="s">
        <v>207</v>
      </c>
      <c r="C272" s="11" t="s">
        <v>228</v>
      </c>
      <c r="D272" s="11" t="s">
        <v>209</v>
      </c>
      <c r="E272" s="50" t="s">
        <v>472</v>
      </c>
      <c r="F272" s="53" t="s">
        <v>211</v>
      </c>
      <c r="G272" s="83">
        <f>SUM(G273)</f>
        <v>5339</v>
      </c>
      <c r="H272" s="93"/>
    </row>
    <row r="273" spans="1:8" ht="56.25">
      <c r="A273" s="74" t="s">
        <v>522</v>
      </c>
      <c r="B273" s="11" t="s">
        <v>207</v>
      </c>
      <c r="C273" s="11" t="s">
        <v>228</v>
      </c>
      <c r="D273" s="11" t="s">
        <v>209</v>
      </c>
      <c r="E273" s="51" t="s">
        <v>523</v>
      </c>
      <c r="F273" s="51" t="s">
        <v>211</v>
      </c>
      <c r="G273" s="83">
        <f>SUM(G274)</f>
        <v>5339</v>
      </c>
      <c r="H273" s="93"/>
    </row>
    <row r="274" spans="1:8" ht="56.25">
      <c r="A274" s="74" t="s">
        <v>524</v>
      </c>
      <c r="B274" s="11" t="s">
        <v>207</v>
      </c>
      <c r="C274" s="11" t="s">
        <v>228</v>
      </c>
      <c r="D274" s="11" t="s">
        <v>209</v>
      </c>
      <c r="E274" s="114" t="s">
        <v>527</v>
      </c>
      <c r="F274" s="51" t="s">
        <v>211</v>
      </c>
      <c r="G274" s="83">
        <f>SUM(G275+G282)</f>
        <v>5339</v>
      </c>
      <c r="H274" s="93"/>
    </row>
    <row r="275" spans="1:8" ht="52.5" customHeight="1">
      <c r="A275" s="74" t="s">
        <v>525</v>
      </c>
      <c r="B275" s="11" t="s">
        <v>207</v>
      </c>
      <c r="C275" s="11" t="s">
        <v>228</v>
      </c>
      <c r="D275" s="11" t="s">
        <v>209</v>
      </c>
      <c r="E275" s="114" t="s">
        <v>528</v>
      </c>
      <c r="F275" s="51" t="s">
        <v>211</v>
      </c>
      <c r="G275" s="83">
        <f>SUM(G276+G279)</f>
        <v>2632</v>
      </c>
      <c r="H275" s="93"/>
    </row>
    <row r="276" spans="1:8" ht="23.25" customHeight="1">
      <c r="A276" s="71" t="s">
        <v>37</v>
      </c>
      <c r="B276" s="11" t="s">
        <v>207</v>
      </c>
      <c r="C276" s="11" t="s">
        <v>228</v>
      </c>
      <c r="D276" s="11" t="s">
        <v>209</v>
      </c>
      <c r="E276" s="114" t="s">
        <v>38</v>
      </c>
      <c r="F276" s="51" t="s">
        <v>211</v>
      </c>
      <c r="G276" s="83">
        <f>SUM(G277)</f>
        <v>2032</v>
      </c>
      <c r="H276" s="93"/>
    </row>
    <row r="277" spans="1:8" ht="24" customHeight="1">
      <c r="A277" s="76" t="s">
        <v>345</v>
      </c>
      <c r="B277" s="15" t="s">
        <v>207</v>
      </c>
      <c r="C277" s="15" t="s">
        <v>228</v>
      </c>
      <c r="D277" s="15" t="s">
        <v>209</v>
      </c>
      <c r="E277" s="117" t="s">
        <v>38</v>
      </c>
      <c r="F277" s="45" t="s">
        <v>350</v>
      </c>
      <c r="G277" s="84">
        <f>SUM(G278)</f>
        <v>2032</v>
      </c>
      <c r="H277" s="93"/>
    </row>
    <row r="278" spans="1:8" ht="52.5" customHeight="1">
      <c r="A278" s="78" t="s">
        <v>368</v>
      </c>
      <c r="B278" s="15" t="s">
        <v>207</v>
      </c>
      <c r="C278" s="15" t="s">
        <v>228</v>
      </c>
      <c r="D278" s="15" t="s">
        <v>209</v>
      </c>
      <c r="E278" s="117" t="s">
        <v>38</v>
      </c>
      <c r="F278" s="45" t="s">
        <v>331</v>
      </c>
      <c r="G278" s="84">
        <v>2032</v>
      </c>
      <c r="H278" s="93"/>
    </row>
    <row r="279" spans="1:8" ht="56.25" customHeight="1">
      <c r="A279" s="74" t="s">
        <v>526</v>
      </c>
      <c r="B279" s="11" t="s">
        <v>207</v>
      </c>
      <c r="C279" s="11" t="s">
        <v>228</v>
      </c>
      <c r="D279" s="11" t="s">
        <v>209</v>
      </c>
      <c r="E279" s="155" t="s">
        <v>529</v>
      </c>
      <c r="F279" s="148" t="s">
        <v>211</v>
      </c>
      <c r="G279" s="83">
        <f>SUM(G280)</f>
        <v>600</v>
      </c>
      <c r="H279" s="93"/>
    </row>
    <row r="280" spans="1:8" ht="37.5">
      <c r="A280" s="105" t="s">
        <v>344</v>
      </c>
      <c r="B280" s="15" t="s">
        <v>207</v>
      </c>
      <c r="C280" s="15" t="s">
        <v>228</v>
      </c>
      <c r="D280" s="15" t="s">
        <v>209</v>
      </c>
      <c r="E280" s="156" t="s">
        <v>529</v>
      </c>
      <c r="F280" s="151" t="s">
        <v>348</v>
      </c>
      <c r="G280" s="84">
        <f>SUM(G281)</f>
        <v>600</v>
      </c>
      <c r="H280" s="93"/>
    </row>
    <row r="281" spans="1:8" ht="56.25">
      <c r="A281" s="105" t="s">
        <v>346</v>
      </c>
      <c r="B281" s="15" t="s">
        <v>207</v>
      </c>
      <c r="C281" s="15" t="s">
        <v>228</v>
      </c>
      <c r="D281" s="15" t="s">
        <v>209</v>
      </c>
      <c r="E281" s="156" t="s">
        <v>529</v>
      </c>
      <c r="F281" s="45" t="s">
        <v>349</v>
      </c>
      <c r="G281" s="84">
        <v>600</v>
      </c>
      <c r="H281" s="93"/>
    </row>
    <row r="282" spans="1:8" ht="93.75">
      <c r="A282" s="81" t="s">
        <v>530</v>
      </c>
      <c r="B282" s="11" t="s">
        <v>207</v>
      </c>
      <c r="C282" s="11" t="s">
        <v>228</v>
      </c>
      <c r="D282" s="11" t="s">
        <v>209</v>
      </c>
      <c r="E282" s="155" t="s">
        <v>545</v>
      </c>
      <c r="F282" s="51" t="s">
        <v>211</v>
      </c>
      <c r="G282" s="83">
        <f>SUM(G283)</f>
        <v>2707</v>
      </c>
      <c r="H282" s="93"/>
    </row>
    <row r="283" spans="1:8" ht="55.5" customHeight="1">
      <c r="A283" s="71" t="s">
        <v>544</v>
      </c>
      <c r="B283" s="11" t="s">
        <v>207</v>
      </c>
      <c r="C283" s="11" t="s">
        <v>228</v>
      </c>
      <c r="D283" s="11" t="s">
        <v>209</v>
      </c>
      <c r="E283" s="155" t="s">
        <v>531</v>
      </c>
      <c r="F283" s="51" t="s">
        <v>211</v>
      </c>
      <c r="G283" s="83">
        <f>SUM(G284)</f>
        <v>2707</v>
      </c>
      <c r="H283" s="93"/>
    </row>
    <row r="284" spans="1:8" ht="37.5">
      <c r="A284" s="105" t="s">
        <v>344</v>
      </c>
      <c r="B284" s="15" t="s">
        <v>207</v>
      </c>
      <c r="C284" s="15" t="s">
        <v>228</v>
      </c>
      <c r="D284" s="15" t="s">
        <v>209</v>
      </c>
      <c r="E284" s="156" t="s">
        <v>531</v>
      </c>
      <c r="F284" s="151" t="s">
        <v>348</v>
      </c>
      <c r="G284" s="84">
        <f>SUM(G285)</f>
        <v>2707</v>
      </c>
      <c r="H284" s="93"/>
    </row>
    <row r="285" spans="1:8" ht="56.25">
      <c r="A285" s="105" t="s">
        <v>346</v>
      </c>
      <c r="B285" s="15" t="s">
        <v>207</v>
      </c>
      <c r="C285" s="15" t="s">
        <v>228</v>
      </c>
      <c r="D285" s="15" t="s">
        <v>209</v>
      </c>
      <c r="E285" s="156" t="s">
        <v>531</v>
      </c>
      <c r="F285" s="45" t="s">
        <v>349</v>
      </c>
      <c r="G285" s="84">
        <v>2707</v>
      </c>
      <c r="H285" s="93"/>
    </row>
    <row r="286" spans="1:8" ht="24" customHeight="1">
      <c r="A286" s="61" t="s">
        <v>321</v>
      </c>
      <c r="B286" s="11" t="s">
        <v>207</v>
      </c>
      <c r="C286" s="11" t="s">
        <v>228</v>
      </c>
      <c r="D286" s="11" t="s">
        <v>212</v>
      </c>
      <c r="E286" s="50" t="s">
        <v>472</v>
      </c>
      <c r="F286" s="51" t="s">
        <v>211</v>
      </c>
      <c r="G286" s="195">
        <f>SUM(G287+G293)</f>
        <v>42994.59</v>
      </c>
      <c r="H286" s="93"/>
    </row>
    <row r="287" spans="1:8" ht="51.75" customHeight="1">
      <c r="A287" s="103" t="s">
        <v>434</v>
      </c>
      <c r="B287" s="11" t="s">
        <v>207</v>
      </c>
      <c r="C287" s="11" t="s">
        <v>228</v>
      </c>
      <c r="D287" s="11" t="s">
        <v>212</v>
      </c>
      <c r="E287" s="50" t="s">
        <v>72</v>
      </c>
      <c r="F287" s="51" t="s">
        <v>211</v>
      </c>
      <c r="G287" s="83">
        <f>SUM(G288)</f>
        <v>1300</v>
      </c>
      <c r="H287" s="93"/>
    </row>
    <row r="288" spans="1:8" ht="57" customHeight="1">
      <c r="A288" s="77" t="s">
        <v>532</v>
      </c>
      <c r="B288" s="11" t="s">
        <v>207</v>
      </c>
      <c r="C288" s="11" t="s">
        <v>228</v>
      </c>
      <c r="D288" s="11" t="s">
        <v>212</v>
      </c>
      <c r="E288" s="50" t="s">
        <v>71</v>
      </c>
      <c r="F288" s="51" t="s">
        <v>211</v>
      </c>
      <c r="G288" s="83">
        <f>SUM(G289)</f>
        <v>1300</v>
      </c>
      <c r="H288" s="93"/>
    </row>
    <row r="289" spans="1:8" ht="104.25" customHeight="1">
      <c r="A289" s="99" t="s">
        <v>69</v>
      </c>
      <c r="B289" s="11" t="s">
        <v>207</v>
      </c>
      <c r="C289" s="11" t="s">
        <v>228</v>
      </c>
      <c r="D289" s="11" t="s">
        <v>212</v>
      </c>
      <c r="E289" s="155" t="s">
        <v>100</v>
      </c>
      <c r="F289" s="158" t="s">
        <v>211</v>
      </c>
      <c r="G289" s="83">
        <f>SUM(G290)</f>
        <v>1300</v>
      </c>
      <c r="H289" s="93"/>
    </row>
    <row r="290" spans="1:8" ht="37.5" customHeight="1">
      <c r="A290" s="72" t="s">
        <v>132</v>
      </c>
      <c r="B290" s="11" t="s">
        <v>207</v>
      </c>
      <c r="C290" s="11" t="s">
        <v>228</v>
      </c>
      <c r="D290" s="11" t="s">
        <v>212</v>
      </c>
      <c r="E290" s="155" t="s">
        <v>133</v>
      </c>
      <c r="F290" s="158" t="s">
        <v>211</v>
      </c>
      <c r="G290" s="83">
        <f>SUM(G291)</f>
        <v>1300</v>
      </c>
      <c r="H290" s="93"/>
    </row>
    <row r="291" spans="1:8" ht="39.75" customHeight="1">
      <c r="A291" s="125" t="s">
        <v>68</v>
      </c>
      <c r="B291" s="15" t="s">
        <v>207</v>
      </c>
      <c r="C291" s="15" t="s">
        <v>228</v>
      </c>
      <c r="D291" s="15" t="s">
        <v>212</v>
      </c>
      <c r="E291" s="156" t="s">
        <v>133</v>
      </c>
      <c r="F291" s="159" t="s">
        <v>101</v>
      </c>
      <c r="G291" s="84">
        <f>SUM(G292)</f>
        <v>1300</v>
      </c>
      <c r="H291" s="93"/>
    </row>
    <row r="292" spans="1:8" ht="30.75" customHeight="1">
      <c r="A292" s="157" t="s">
        <v>70</v>
      </c>
      <c r="B292" s="15" t="s">
        <v>207</v>
      </c>
      <c r="C292" s="15" t="s">
        <v>228</v>
      </c>
      <c r="D292" s="15" t="s">
        <v>212</v>
      </c>
      <c r="E292" s="156" t="s">
        <v>133</v>
      </c>
      <c r="F292" s="159" t="s">
        <v>103</v>
      </c>
      <c r="G292" s="84">
        <v>1300</v>
      </c>
      <c r="H292" s="93"/>
    </row>
    <row r="293" spans="1:8" ht="54.75" customHeight="1">
      <c r="A293" s="77" t="s">
        <v>533</v>
      </c>
      <c r="B293" s="11" t="s">
        <v>207</v>
      </c>
      <c r="C293" s="11" t="s">
        <v>228</v>
      </c>
      <c r="D293" s="11" t="s">
        <v>212</v>
      </c>
      <c r="E293" s="50" t="s">
        <v>33</v>
      </c>
      <c r="F293" s="51" t="s">
        <v>211</v>
      </c>
      <c r="G293" s="195">
        <f>SUM(G294+G302+G311)</f>
        <v>41694.59</v>
      </c>
      <c r="H293" s="93"/>
    </row>
    <row r="294" spans="1:8" ht="19.5" customHeight="1">
      <c r="A294" s="74" t="s">
        <v>534</v>
      </c>
      <c r="B294" s="11" t="s">
        <v>207</v>
      </c>
      <c r="C294" s="11" t="s">
        <v>228</v>
      </c>
      <c r="D294" s="11" t="s">
        <v>212</v>
      </c>
      <c r="E294" s="160" t="s">
        <v>120</v>
      </c>
      <c r="F294" s="51" t="s">
        <v>211</v>
      </c>
      <c r="G294" s="195">
        <f>SUM(G295)</f>
        <v>33156.59</v>
      </c>
      <c r="H294" s="93"/>
    </row>
    <row r="295" spans="1:8" ht="106.5" customHeight="1">
      <c r="A295" s="74" t="s">
        <v>535</v>
      </c>
      <c r="B295" s="11" t="s">
        <v>207</v>
      </c>
      <c r="C295" s="11" t="s">
        <v>228</v>
      </c>
      <c r="D295" s="11" t="s">
        <v>212</v>
      </c>
      <c r="E295" s="160" t="s">
        <v>121</v>
      </c>
      <c r="F295" s="51" t="s">
        <v>211</v>
      </c>
      <c r="G295" s="195">
        <f>SUM(G296+G299)</f>
        <v>33156.59</v>
      </c>
      <c r="H295" s="93"/>
    </row>
    <row r="296" spans="1:8" ht="55.5" customHeight="1">
      <c r="A296" s="74" t="s">
        <v>59</v>
      </c>
      <c r="B296" s="11" t="s">
        <v>207</v>
      </c>
      <c r="C296" s="11" t="s">
        <v>228</v>
      </c>
      <c r="D296" s="11" t="s">
        <v>212</v>
      </c>
      <c r="E296" s="160" t="s">
        <v>60</v>
      </c>
      <c r="F296" s="51" t="s">
        <v>211</v>
      </c>
      <c r="G296" s="195">
        <f>SUM(G297)</f>
        <v>27626.59</v>
      </c>
      <c r="H296" s="93"/>
    </row>
    <row r="297" spans="1:8" ht="39.75" customHeight="1">
      <c r="A297" s="69" t="s">
        <v>344</v>
      </c>
      <c r="B297" s="15" t="s">
        <v>207</v>
      </c>
      <c r="C297" s="15" t="s">
        <v>228</v>
      </c>
      <c r="D297" s="15" t="s">
        <v>212</v>
      </c>
      <c r="E297" s="163" t="s">
        <v>60</v>
      </c>
      <c r="F297" s="151" t="s">
        <v>348</v>
      </c>
      <c r="G297" s="196">
        <f>SUM(G298)</f>
        <v>27626.59</v>
      </c>
      <c r="H297" s="93"/>
    </row>
    <row r="298" spans="1:8" ht="61.5" customHeight="1">
      <c r="A298" s="69" t="s">
        <v>346</v>
      </c>
      <c r="B298" s="15" t="s">
        <v>207</v>
      </c>
      <c r="C298" s="15" t="s">
        <v>228</v>
      </c>
      <c r="D298" s="15" t="s">
        <v>212</v>
      </c>
      <c r="E298" s="163" t="s">
        <v>60</v>
      </c>
      <c r="F298" s="151" t="s">
        <v>349</v>
      </c>
      <c r="G298" s="196">
        <v>27626.59</v>
      </c>
      <c r="H298" s="93"/>
    </row>
    <row r="299" spans="1:8" ht="60" customHeight="1">
      <c r="A299" s="71" t="s">
        <v>536</v>
      </c>
      <c r="B299" s="11" t="s">
        <v>207</v>
      </c>
      <c r="C299" s="11" t="s">
        <v>228</v>
      </c>
      <c r="D299" s="11" t="s">
        <v>212</v>
      </c>
      <c r="E299" s="161" t="s">
        <v>58</v>
      </c>
      <c r="F299" s="51" t="s">
        <v>211</v>
      </c>
      <c r="G299" s="83">
        <f>SUM(G300)</f>
        <v>5530</v>
      </c>
      <c r="H299" s="93"/>
    </row>
    <row r="300" spans="1:8" ht="43.5" customHeight="1">
      <c r="A300" s="69" t="s">
        <v>344</v>
      </c>
      <c r="B300" s="15" t="s">
        <v>207</v>
      </c>
      <c r="C300" s="15" t="s">
        <v>228</v>
      </c>
      <c r="D300" s="15" t="s">
        <v>212</v>
      </c>
      <c r="E300" s="162" t="s">
        <v>58</v>
      </c>
      <c r="F300" s="151" t="s">
        <v>348</v>
      </c>
      <c r="G300" s="84">
        <f>SUM(G301)</f>
        <v>5530</v>
      </c>
      <c r="H300" s="93"/>
    </row>
    <row r="301" spans="1:8" ht="36" customHeight="1">
      <c r="A301" s="69" t="s">
        <v>346</v>
      </c>
      <c r="B301" s="15" t="s">
        <v>207</v>
      </c>
      <c r="C301" s="15" t="s">
        <v>228</v>
      </c>
      <c r="D301" s="15" t="s">
        <v>212</v>
      </c>
      <c r="E301" s="162" t="s">
        <v>58</v>
      </c>
      <c r="F301" s="151" t="s">
        <v>349</v>
      </c>
      <c r="G301" s="84">
        <v>5530</v>
      </c>
      <c r="H301" s="93"/>
    </row>
    <row r="302" spans="1:8" ht="52.5" customHeight="1">
      <c r="A302" s="77" t="s">
        <v>537</v>
      </c>
      <c r="B302" s="11" t="s">
        <v>207</v>
      </c>
      <c r="C302" s="11" t="s">
        <v>228</v>
      </c>
      <c r="D302" s="11" t="s">
        <v>212</v>
      </c>
      <c r="E302" s="161" t="s">
        <v>547</v>
      </c>
      <c r="F302" s="148" t="s">
        <v>211</v>
      </c>
      <c r="G302" s="83">
        <f>SUM(G303+G307)</f>
        <v>1038</v>
      </c>
      <c r="H302" s="93"/>
    </row>
    <row r="303" spans="1:8" ht="103.5" customHeight="1">
      <c r="A303" s="74" t="s">
        <v>538</v>
      </c>
      <c r="B303" s="11" t="s">
        <v>207</v>
      </c>
      <c r="C303" s="11" t="s">
        <v>228</v>
      </c>
      <c r="D303" s="11" t="s">
        <v>212</v>
      </c>
      <c r="E303" s="161" t="s">
        <v>548</v>
      </c>
      <c r="F303" s="148" t="s">
        <v>211</v>
      </c>
      <c r="G303" s="83">
        <f>SUM(G304)</f>
        <v>538</v>
      </c>
      <c r="H303" s="93"/>
    </row>
    <row r="304" spans="1:8" ht="108" customHeight="1">
      <c r="A304" s="79" t="s">
        <v>546</v>
      </c>
      <c r="B304" s="11" t="s">
        <v>207</v>
      </c>
      <c r="C304" s="11" t="s">
        <v>228</v>
      </c>
      <c r="D304" s="11" t="s">
        <v>212</v>
      </c>
      <c r="E304" s="161" t="s">
        <v>549</v>
      </c>
      <c r="F304" s="148" t="s">
        <v>211</v>
      </c>
      <c r="G304" s="83">
        <f>SUM(G305)</f>
        <v>538</v>
      </c>
      <c r="H304" s="93"/>
    </row>
    <row r="305" spans="1:8" ht="35.25" customHeight="1">
      <c r="A305" s="69" t="s">
        <v>344</v>
      </c>
      <c r="B305" s="15" t="s">
        <v>207</v>
      </c>
      <c r="C305" s="15" t="s">
        <v>228</v>
      </c>
      <c r="D305" s="15" t="s">
        <v>212</v>
      </c>
      <c r="E305" s="162" t="s">
        <v>549</v>
      </c>
      <c r="F305" s="151" t="s">
        <v>348</v>
      </c>
      <c r="G305" s="84">
        <f>SUM(G306)</f>
        <v>538</v>
      </c>
      <c r="H305" s="93"/>
    </row>
    <row r="306" spans="1:8" ht="56.25">
      <c r="A306" s="69" t="s">
        <v>346</v>
      </c>
      <c r="B306" s="15" t="s">
        <v>207</v>
      </c>
      <c r="C306" s="15" t="s">
        <v>228</v>
      </c>
      <c r="D306" s="15" t="s">
        <v>212</v>
      </c>
      <c r="E306" s="162" t="s">
        <v>549</v>
      </c>
      <c r="F306" s="151" t="s">
        <v>349</v>
      </c>
      <c r="G306" s="84">
        <v>538</v>
      </c>
      <c r="H306" s="93"/>
    </row>
    <row r="307" spans="1:8" ht="56.25">
      <c r="A307" s="74" t="s">
        <v>550</v>
      </c>
      <c r="B307" s="11" t="s">
        <v>207</v>
      </c>
      <c r="C307" s="11" t="s">
        <v>228</v>
      </c>
      <c r="D307" s="11" t="s">
        <v>212</v>
      </c>
      <c r="E307" s="161" t="s">
        <v>551</v>
      </c>
      <c r="F307" s="148" t="s">
        <v>211</v>
      </c>
      <c r="G307" s="83">
        <f>SUM(G308)</f>
        <v>500</v>
      </c>
      <c r="H307" s="93"/>
    </row>
    <row r="308" spans="1:8" ht="58.5">
      <c r="A308" s="71" t="s">
        <v>119</v>
      </c>
      <c r="B308" s="11" t="s">
        <v>207</v>
      </c>
      <c r="C308" s="11" t="s">
        <v>228</v>
      </c>
      <c r="D308" s="11" t="s">
        <v>212</v>
      </c>
      <c r="E308" s="51" t="s">
        <v>552</v>
      </c>
      <c r="F308" s="148" t="s">
        <v>211</v>
      </c>
      <c r="G308" s="83">
        <f>SUM(G309)</f>
        <v>500</v>
      </c>
      <c r="H308" s="93"/>
    </row>
    <row r="309" spans="1:8" ht="37.5">
      <c r="A309" s="69" t="s">
        <v>344</v>
      </c>
      <c r="B309" s="15" t="s">
        <v>207</v>
      </c>
      <c r="C309" s="15" t="s">
        <v>228</v>
      </c>
      <c r="D309" s="15" t="s">
        <v>212</v>
      </c>
      <c r="E309" s="45" t="s">
        <v>552</v>
      </c>
      <c r="F309" s="151" t="s">
        <v>348</v>
      </c>
      <c r="G309" s="84">
        <f>SUM(G310)</f>
        <v>500</v>
      </c>
      <c r="H309" s="93"/>
    </row>
    <row r="310" spans="1:8" ht="56.25">
      <c r="A310" s="69" t="s">
        <v>346</v>
      </c>
      <c r="B310" s="15" t="s">
        <v>207</v>
      </c>
      <c r="C310" s="15" t="s">
        <v>228</v>
      </c>
      <c r="D310" s="15" t="s">
        <v>212</v>
      </c>
      <c r="E310" s="45" t="s">
        <v>552</v>
      </c>
      <c r="F310" s="151" t="s">
        <v>349</v>
      </c>
      <c r="G310" s="84">
        <v>500</v>
      </c>
      <c r="H310" s="93"/>
    </row>
    <row r="311" spans="1:8" ht="36.75" customHeight="1">
      <c r="A311" s="81" t="s">
        <v>122</v>
      </c>
      <c r="B311" s="11" t="s">
        <v>207</v>
      </c>
      <c r="C311" s="11" t="s">
        <v>228</v>
      </c>
      <c r="D311" s="11" t="s">
        <v>212</v>
      </c>
      <c r="E311" s="51" t="s">
        <v>553</v>
      </c>
      <c r="F311" s="148" t="s">
        <v>211</v>
      </c>
      <c r="G311" s="83">
        <f>SUM(G312)</f>
        <v>7500</v>
      </c>
      <c r="H311" s="87"/>
    </row>
    <row r="312" spans="1:8" ht="55.5" customHeight="1">
      <c r="A312" s="74" t="s">
        <v>554</v>
      </c>
      <c r="B312" s="11" t="s">
        <v>207</v>
      </c>
      <c r="C312" s="11" t="s">
        <v>228</v>
      </c>
      <c r="D312" s="11" t="s">
        <v>212</v>
      </c>
      <c r="E312" s="51" t="s">
        <v>556</v>
      </c>
      <c r="F312" s="148" t="s">
        <v>211</v>
      </c>
      <c r="G312" s="83">
        <f>SUM(G313)</f>
        <v>7500</v>
      </c>
      <c r="H312" s="87"/>
    </row>
    <row r="313" spans="1:8" ht="54.75" customHeight="1">
      <c r="A313" s="71" t="s">
        <v>555</v>
      </c>
      <c r="B313" s="11" t="s">
        <v>207</v>
      </c>
      <c r="C313" s="11" t="s">
        <v>228</v>
      </c>
      <c r="D313" s="11" t="s">
        <v>212</v>
      </c>
      <c r="E313" s="51" t="s">
        <v>557</v>
      </c>
      <c r="F313" s="148" t="s">
        <v>211</v>
      </c>
      <c r="G313" s="83">
        <f>SUM(G314)</f>
        <v>7500</v>
      </c>
      <c r="H313" s="87"/>
    </row>
    <row r="314" spans="1:8" ht="42.75" customHeight="1">
      <c r="A314" s="125" t="s">
        <v>68</v>
      </c>
      <c r="B314" s="15" t="s">
        <v>207</v>
      </c>
      <c r="C314" s="15" t="s">
        <v>228</v>
      </c>
      <c r="D314" s="15" t="s">
        <v>212</v>
      </c>
      <c r="E314" s="45" t="s">
        <v>557</v>
      </c>
      <c r="F314" s="151" t="s">
        <v>101</v>
      </c>
      <c r="G314" s="84">
        <f>SUM(G315)</f>
        <v>7500</v>
      </c>
      <c r="H314" s="93"/>
    </row>
    <row r="315" spans="1:8" ht="27" customHeight="1">
      <c r="A315" s="73" t="s">
        <v>70</v>
      </c>
      <c r="B315" s="15" t="s">
        <v>207</v>
      </c>
      <c r="C315" s="15" t="s">
        <v>228</v>
      </c>
      <c r="D315" s="15" t="s">
        <v>212</v>
      </c>
      <c r="E315" s="45" t="s">
        <v>557</v>
      </c>
      <c r="F315" s="151" t="s">
        <v>103</v>
      </c>
      <c r="G315" s="84">
        <v>7500</v>
      </c>
      <c r="H315" s="93"/>
    </row>
    <row r="316" spans="1:8" ht="18.75">
      <c r="A316" s="106" t="s">
        <v>231</v>
      </c>
      <c r="B316" s="11" t="s">
        <v>207</v>
      </c>
      <c r="C316" s="11" t="s">
        <v>228</v>
      </c>
      <c r="D316" s="11" t="s">
        <v>214</v>
      </c>
      <c r="E316" s="50" t="s">
        <v>472</v>
      </c>
      <c r="F316" s="53" t="s">
        <v>211</v>
      </c>
      <c r="G316" s="83">
        <f aca="true" t="shared" si="4" ref="G316:G321">SUM(G317)</f>
        <v>10635</v>
      </c>
      <c r="H316" s="87"/>
    </row>
    <row r="317" spans="1:8" ht="51" customHeight="1">
      <c r="A317" s="77" t="s">
        <v>497</v>
      </c>
      <c r="B317" s="11" t="s">
        <v>207</v>
      </c>
      <c r="C317" s="11" t="s">
        <v>228</v>
      </c>
      <c r="D317" s="11" t="s">
        <v>214</v>
      </c>
      <c r="E317" s="114" t="s">
        <v>640</v>
      </c>
      <c r="F317" s="23" t="s">
        <v>211</v>
      </c>
      <c r="G317" s="83">
        <f t="shared" si="4"/>
        <v>10635</v>
      </c>
      <c r="H317" s="93"/>
    </row>
    <row r="318" spans="1:8" ht="50.25" customHeight="1">
      <c r="A318" s="77" t="s">
        <v>181</v>
      </c>
      <c r="B318" s="11" t="s">
        <v>207</v>
      </c>
      <c r="C318" s="11" t="s">
        <v>228</v>
      </c>
      <c r="D318" s="11" t="s">
        <v>214</v>
      </c>
      <c r="E318" s="51" t="s">
        <v>641</v>
      </c>
      <c r="F318" s="23" t="s">
        <v>211</v>
      </c>
      <c r="G318" s="83">
        <f t="shared" si="4"/>
        <v>10635</v>
      </c>
      <c r="H318" s="93"/>
    </row>
    <row r="319" spans="1:8" ht="105" customHeight="1">
      <c r="A319" s="101" t="s">
        <v>558</v>
      </c>
      <c r="B319" s="11" t="s">
        <v>207</v>
      </c>
      <c r="C319" s="11" t="s">
        <v>228</v>
      </c>
      <c r="D319" s="11" t="s">
        <v>214</v>
      </c>
      <c r="E319" s="51" t="s">
        <v>643</v>
      </c>
      <c r="F319" s="23" t="s">
        <v>211</v>
      </c>
      <c r="G319" s="83">
        <f t="shared" si="4"/>
        <v>10635</v>
      </c>
      <c r="H319" s="93"/>
    </row>
    <row r="320" spans="1:8" ht="39" customHeight="1">
      <c r="A320" s="64" t="s">
        <v>444</v>
      </c>
      <c r="B320" s="11" t="s">
        <v>207</v>
      </c>
      <c r="C320" s="11" t="s">
        <v>228</v>
      </c>
      <c r="D320" s="11" t="s">
        <v>214</v>
      </c>
      <c r="E320" s="51" t="s">
        <v>559</v>
      </c>
      <c r="F320" s="51" t="s">
        <v>211</v>
      </c>
      <c r="G320" s="83">
        <f t="shared" si="4"/>
        <v>10635</v>
      </c>
      <c r="H320" s="93"/>
    </row>
    <row r="321" spans="1:8" ht="36" customHeight="1">
      <c r="A321" s="78" t="s">
        <v>344</v>
      </c>
      <c r="B321" s="15" t="s">
        <v>207</v>
      </c>
      <c r="C321" s="15" t="s">
        <v>228</v>
      </c>
      <c r="D321" s="15" t="s">
        <v>214</v>
      </c>
      <c r="E321" s="45" t="s">
        <v>559</v>
      </c>
      <c r="F321" s="45" t="s">
        <v>348</v>
      </c>
      <c r="G321" s="84">
        <f t="shared" si="4"/>
        <v>10635</v>
      </c>
      <c r="H321" s="93"/>
    </row>
    <row r="322" spans="1:8" ht="51.75" customHeight="1">
      <c r="A322" s="78" t="s">
        <v>346</v>
      </c>
      <c r="B322" s="15" t="s">
        <v>207</v>
      </c>
      <c r="C322" s="15" t="s">
        <v>228</v>
      </c>
      <c r="D322" s="15" t="s">
        <v>214</v>
      </c>
      <c r="E322" s="45" t="s">
        <v>559</v>
      </c>
      <c r="F322" s="45" t="s">
        <v>349</v>
      </c>
      <c r="G322" s="84">
        <v>10635</v>
      </c>
      <c r="H322" s="93"/>
    </row>
    <row r="323" spans="1:8" ht="21" customHeight="1">
      <c r="A323" s="10" t="s">
        <v>246</v>
      </c>
      <c r="B323" s="11" t="s">
        <v>207</v>
      </c>
      <c r="C323" s="23" t="s">
        <v>250</v>
      </c>
      <c r="D323" s="23" t="s">
        <v>219</v>
      </c>
      <c r="E323" s="50" t="s">
        <v>472</v>
      </c>
      <c r="F323" s="34" t="s">
        <v>211</v>
      </c>
      <c r="G323" s="90">
        <f>SUM(G329)</f>
        <v>1365</v>
      </c>
      <c r="H323" s="87"/>
    </row>
    <row r="324" spans="1:8" ht="18" hidden="1">
      <c r="A324" s="13" t="s">
        <v>247</v>
      </c>
      <c r="B324" s="15" t="s">
        <v>207</v>
      </c>
      <c r="C324" s="23" t="s">
        <v>250</v>
      </c>
      <c r="D324" s="23" t="s">
        <v>212</v>
      </c>
      <c r="E324" s="50" t="s">
        <v>472</v>
      </c>
      <c r="F324" s="34" t="s">
        <v>211</v>
      </c>
      <c r="G324" s="90"/>
      <c r="H324" s="87"/>
    </row>
    <row r="325" spans="1:8" ht="30.75" hidden="1">
      <c r="A325" s="14" t="s">
        <v>248</v>
      </c>
      <c r="B325" s="15" t="s">
        <v>207</v>
      </c>
      <c r="C325" s="21" t="s">
        <v>250</v>
      </c>
      <c r="D325" s="21" t="s">
        <v>212</v>
      </c>
      <c r="E325" s="50" t="s">
        <v>472</v>
      </c>
      <c r="F325" s="31" t="s">
        <v>211</v>
      </c>
      <c r="G325" s="92"/>
      <c r="H325" s="93"/>
    </row>
    <row r="326" spans="1:8" ht="18" hidden="1">
      <c r="A326" s="14" t="s">
        <v>249</v>
      </c>
      <c r="B326" s="15" t="s">
        <v>207</v>
      </c>
      <c r="C326" s="21" t="s">
        <v>250</v>
      </c>
      <c r="D326" s="21" t="s">
        <v>212</v>
      </c>
      <c r="E326" s="50" t="s">
        <v>472</v>
      </c>
      <c r="F326" s="31" t="s">
        <v>211</v>
      </c>
      <c r="G326" s="92"/>
      <c r="H326" s="93"/>
    </row>
    <row r="327" spans="1:8" ht="18" hidden="1">
      <c r="A327" s="14" t="s">
        <v>229</v>
      </c>
      <c r="B327" s="15" t="s">
        <v>207</v>
      </c>
      <c r="C327" s="21" t="s">
        <v>250</v>
      </c>
      <c r="D327" s="21" t="s">
        <v>212</v>
      </c>
      <c r="E327" s="50" t="s">
        <v>472</v>
      </c>
      <c r="F327" s="31" t="s">
        <v>230</v>
      </c>
      <c r="G327" s="92"/>
      <c r="H327" s="93"/>
    </row>
    <row r="328" spans="1:8" ht="31.5">
      <c r="A328" s="13" t="s">
        <v>310</v>
      </c>
      <c r="B328" s="11" t="s">
        <v>207</v>
      </c>
      <c r="C328" s="23" t="s">
        <v>250</v>
      </c>
      <c r="D328" s="23" t="s">
        <v>214</v>
      </c>
      <c r="E328" s="50" t="s">
        <v>472</v>
      </c>
      <c r="F328" s="34" t="s">
        <v>211</v>
      </c>
      <c r="G328" s="90">
        <f>SUM(G329)</f>
        <v>1365</v>
      </c>
      <c r="H328" s="87"/>
    </row>
    <row r="329" spans="1:8" ht="60" customHeight="1">
      <c r="A329" s="103" t="s">
        <v>95</v>
      </c>
      <c r="B329" s="11" t="s">
        <v>207</v>
      </c>
      <c r="C329" s="23" t="s">
        <v>250</v>
      </c>
      <c r="D329" s="23" t="s">
        <v>214</v>
      </c>
      <c r="E329" s="62" t="s">
        <v>104</v>
      </c>
      <c r="F329" s="53" t="s">
        <v>211</v>
      </c>
      <c r="G329" s="90">
        <f>SUM(G330+G334)</f>
        <v>1365</v>
      </c>
      <c r="H329" s="87"/>
    </row>
    <row r="330" spans="1:8" ht="51" customHeight="1">
      <c r="A330" s="103" t="s">
        <v>412</v>
      </c>
      <c r="B330" s="11" t="s">
        <v>207</v>
      </c>
      <c r="C330" s="23" t="s">
        <v>250</v>
      </c>
      <c r="D330" s="23" t="s">
        <v>214</v>
      </c>
      <c r="E330" s="62" t="s">
        <v>106</v>
      </c>
      <c r="F330" s="51" t="s">
        <v>211</v>
      </c>
      <c r="G330" s="83">
        <f>SUM(G331)</f>
        <v>1109</v>
      </c>
      <c r="H330" s="87"/>
    </row>
    <row r="331" spans="1:8" ht="54" customHeight="1">
      <c r="A331" s="71" t="s">
        <v>108</v>
      </c>
      <c r="B331" s="11" t="s">
        <v>207</v>
      </c>
      <c r="C331" s="23" t="s">
        <v>250</v>
      </c>
      <c r="D331" s="23" t="s">
        <v>214</v>
      </c>
      <c r="E331" s="62" t="s">
        <v>106</v>
      </c>
      <c r="F331" s="51" t="s">
        <v>211</v>
      </c>
      <c r="G331" s="83">
        <f>SUM(G332)</f>
        <v>1109</v>
      </c>
      <c r="H331" s="87"/>
    </row>
    <row r="332" spans="1:8" ht="36" customHeight="1">
      <c r="A332" s="76" t="s">
        <v>344</v>
      </c>
      <c r="B332" s="15" t="s">
        <v>207</v>
      </c>
      <c r="C332" s="21" t="s">
        <v>250</v>
      </c>
      <c r="D332" s="21" t="s">
        <v>214</v>
      </c>
      <c r="E332" s="165" t="s">
        <v>411</v>
      </c>
      <c r="F332" s="45" t="s">
        <v>348</v>
      </c>
      <c r="G332" s="84">
        <f>SUM(G333)</f>
        <v>1109</v>
      </c>
      <c r="H332" s="93"/>
    </row>
    <row r="333" spans="1:8" ht="54.75" customHeight="1">
      <c r="A333" s="76" t="s">
        <v>346</v>
      </c>
      <c r="B333" s="15" t="s">
        <v>207</v>
      </c>
      <c r="C333" s="21" t="s">
        <v>250</v>
      </c>
      <c r="D333" s="21" t="s">
        <v>214</v>
      </c>
      <c r="E333" s="112" t="s">
        <v>411</v>
      </c>
      <c r="F333" s="45" t="s">
        <v>349</v>
      </c>
      <c r="G333" s="84">
        <v>1109</v>
      </c>
      <c r="H333" s="93"/>
    </row>
    <row r="334" spans="1:8" ht="33.75" customHeight="1">
      <c r="A334" s="103" t="s">
        <v>105</v>
      </c>
      <c r="B334" s="11" t="s">
        <v>207</v>
      </c>
      <c r="C334" s="23" t="s">
        <v>250</v>
      </c>
      <c r="D334" s="23" t="s">
        <v>214</v>
      </c>
      <c r="E334" s="62" t="s">
        <v>449</v>
      </c>
      <c r="F334" s="51" t="s">
        <v>211</v>
      </c>
      <c r="G334" s="83">
        <f>SUM(G335)</f>
        <v>256</v>
      </c>
      <c r="H334" s="87"/>
    </row>
    <row r="335" spans="1:8" ht="33.75" customHeight="1">
      <c r="A335" s="71" t="s">
        <v>107</v>
      </c>
      <c r="B335" s="11" t="s">
        <v>207</v>
      </c>
      <c r="C335" s="23" t="s">
        <v>250</v>
      </c>
      <c r="D335" s="23" t="s">
        <v>214</v>
      </c>
      <c r="E335" s="62" t="s">
        <v>413</v>
      </c>
      <c r="F335" s="51" t="s">
        <v>211</v>
      </c>
      <c r="G335" s="83">
        <f>SUM(G336)</f>
        <v>256</v>
      </c>
      <c r="H335" s="87"/>
    </row>
    <row r="336" spans="1:8" ht="34.5" customHeight="1">
      <c r="A336" s="78" t="s">
        <v>344</v>
      </c>
      <c r="B336" s="15" t="s">
        <v>207</v>
      </c>
      <c r="C336" s="21" t="s">
        <v>250</v>
      </c>
      <c r="D336" s="21" t="s">
        <v>214</v>
      </c>
      <c r="E336" s="112" t="s">
        <v>413</v>
      </c>
      <c r="F336" s="45" t="s">
        <v>348</v>
      </c>
      <c r="G336" s="84">
        <f>SUM(G337)</f>
        <v>256</v>
      </c>
      <c r="H336" s="87"/>
    </row>
    <row r="337" spans="1:8" ht="54" customHeight="1">
      <c r="A337" s="78" t="s">
        <v>346</v>
      </c>
      <c r="B337" s="15" t="s">
        <v>207</v>
      </c>
      <c r="C337" s="21" t="s">
        <v>250</v>
      </c>
      <c r="D337" s="21" t="s">
        <v>214</v>
      </c>
      <c r="E337" s="112" t="s">
        <v>413</v>
      </c>
      <c r="F337" s="45" t="s">
        <v>349</v>
      </c>
      <c r="G337" s="84">
        <v>256</v>
      </c>
      <c r="H337" s="87"/>
    </row>
    <row r="338" spans="1:8" ht="0.75" customHeight="1" hidden="1">
      <c r="A338" s="29" t="s">
        <v>233</v>
      </c>
      <c r="B338" s="15" t="s">
        <v>207</v>
      </c>
      <c r="C338" s="27" t="s">
        <v>234</v>
      </c>
      <c r="D338" s="11" t="s">
        <v>219</v>
      </c>
      <c r="E338" s="11" t="s">
        <v>210</v>
      </c>
      <c r="F338" s="11" t="s">
        <v>211</v>
      </c>
      <c r="G338" s="87"/>
      <c r="H338" s="87"/>
    </row>
    <row r="339" spans="1:8" ht="18" hidden="1">
      <c r="A339" s="13" t="s">
        <v>251</v>
      </c>
      <c r="B339" s="15" t="s">
        <v>207</v>
      </c>
      <c r="C339" s="23" t="s">
        <v>234</v>
      </c>
      <c r="D339" s="23" t="s">
        <v>209</v>
      </c>
      <c r="E339" s="33" t="s">
        <v>210</v>
      </c>
      <c r="F339" s="34" t="s">
        <v>211</v>
      </c>
      <c r="G339" s="87"/>
      <c r="H339" s="87"/>
    </row>
    <row r="340" spans="1:8" ht="18" hidden="1">
      <c r="A340" s="14" t="s">
        <v>278</v>
      </c>
      <c r="B340" s="15" t="s">
        <v>207</v>
      </c>
      <c r="C340" s="21" t="s">
        <v>234</v>
      </c>
      <c r="D340" s="21" t="s">
        <v>209</v>
      </c>
      <c r="E340" s="35" t="s">
        <v>281</v>
      </c>
      <c r="F340" s="31" t="s">
        <v>211</v>
      </c>
      <c r="G340" s="93"/>
      <c r="H340" s="93"/>
    </row>
    <row r="341" spans="1:8" ht="30.75" hidden="1">
      <c r="A341" s="14" t="s">
        <v>225</v>
      </c>
      <c r="B341" s="15" t="s">
        <v>207</v>
      </c>
      <c r="C341" s="21" t="s">
        <v>234</v>
      </c>
      <c r="D341" s="21" t="s">
        <v>209</v>
      </c>
      <c r="E341" s="35" t="s">
        <v>282</v>
      </c>
      <c r="F341" s="31" t="s">
        <v>211</v>
      </c>
      <c r="G341" s="93"/>
      <c r="H341" s="93"/>
    </row>
    <row r="342" spans="1:8" ht="18" hidden="1">
      <c r="A342" s="14" t="s">
        <v>226</v>
      </c>
      <c r="B342" s="15" t="s">
        <v>207</v>
      </c>
      <c r="C342" s="21" t="s">
        <v>234</v>
      </c>
      <c r="D342" s="21" t="s">
        <v>209</v>
      </c>
      <c r="E342" s="22" t="s">
        <v>282</v>
      </c>
      <c r="F342" s="21" t="s">
        <v>207</v>
      </c>
      <c r="G342" s="93"/>
      <c r="H342" s="93"/>
    </row>
    <row r="343" spans="1:8" ht="18" hidden="1">
      <c r="A343" s="13" t="s">
        <v>279</v>
      </c>
      <c r="B343" s="15" t="s">
        <v>207</v>
      </c>
      <c r="C343" s="23" t="s">
        <v>234</v>
      </c>
      <c r="D343" s="23" t="s">
        <v>212</v>
      </c>
      <c r="E343" s="24" t="s">
        <v>210</v>
      </c>
      <c r="F343" s="23" t="s">
        <v>211</v>
      </c>
      <c r="G343" s="87"/>
      <c r="H343" s="87"/>
    </row>
    <row r="344" spans="1:8" ht="30.75" hidden="1">
      <c r="A344" s="14" t="s">
        <v>280</v>
      </c>
      <c r="B344" s="15" t="s">
        <v>207</v>
      </c>
      <c r="C344" s="21" t="s">
        <v>234</v>
      </c>
      <c r="D344" s="21" t="s">
        <v>212</v>
      </c>
      <c r="E344" s="22" t="s">
        <v>283</v>
      </c>
      <c r="F344" s="21" t="s">
        <v>211</v>
      </c>
      <c r="G344" s="93"/>
      <c r="H344" s="93"/>
    </row>
    <row r="345" spans="1:8" ht="30.75" hidden="1">
      <c r="A345" s="14" t="s">
        <v>225</v>
      </c>
      <c r="B345" s="15" t="s">
        <v>207</v>
      </c>
      <c r="C345" s="21" t="s">
        <v>234</v>
      </c>
      <c r="D345" s="21" t="s">
        <v>212</v>
      </c>
      <c r="E345" s="22" t="s">
        <v>284</v>
      </c>
      <c r="F345" s="21" t="s">
        <v>211</v>
      </c>
      <c r="G345" s="93"/>
      <c r="H345" s="93"/>
    </row>
    <row r="346" spans="1:8" ht="18" hidden="1">
      <c r="A346" s="14" t="s">
        <v>226</v>
      </c>
      <c r="B346" s="15" t="s">
        <v>207</v>
      </c>
      <c r="C346" s="21" t="s">
        <v>234</v>
      </c>
      <c r="D346" s="21" t="s">
        <v>212</v>
      </c>
      <c r="E346" s="22" t="s">
        <v>284</v>
      </c>
      <c r="F346" s="21" t="s">
        <v>207</v>
      </c>
      <c r="G346" s="93"/>
      <c r="H346" s="93"/>
    </row>
    <row r="347" spans="1:8" ht="30.75" hidden="1">
      <c r="A347" s="10" t="s">
        <v>236</v>
      </c>
      <c r="B347" s="15" t="s">
        <v>207</v>
      </c>
      <c r="C347" s="27" t="s">
        <v>237</v>
      </c>
      <c r="D347" s="11" t="s">
        <v>219</v>
      </c>
      <c r="E347" s="11" t="s">
        <v>210</v>
      </c>
      <c r="F347" s="11" t="s">
        <v>211</v>
      </c>
      <c r="G347" s="93"/>
      <c r="H347" s="93"/>
    </row>
    <row r="348" spans="1:8" ht="18" hidden="1">
      <c r="A348" s="13" t="s">
        <v>285</v>
      </c>
      <c r="B348" s="15" t="s">
        <v>207</v>
      </c>
      <c r="C348" s="27" t="s">
        <v>237</v>
      </c>
      <c r="D348" s="11" t="s">
        <v>217</v>
      </c>
      <c r="E348" s="11" t="s">
        <v>210</v>
      </c>
      <c r="F348" s="11" t="s">
        <v>211</v>
      </c>
      <c r="G348" s="93"/>
      <c r="H348" s="93"/>
    </row>
    <row r="349" spans="1:8" ht="30.75" hidden="1">
      <c r="A349" s="14" t="s">
        <v>292</v>
      </c>
      <c r="B349" s="15" t="s">
        <v>207</v>
      </c>
      <c r="C349" s="15" t="s">
        <v>237</v>
      </c>
      <c r="D349" s="15" t="s">
        <v>217</v>
      </c>
      <c r="E349" s="15" t="s">
        <v>286</v>
      </c>
      <c r="F349" s="15" t="s">
        <v>211</v>
      </c>
      <c r="G349" s="93"/>
      <c r="H349" s="93"/>
    </row>
    <row r="350" spans="1:8" ht="30.75" hidden="1">
      <c r="A350" s="14" t="s">
        <v>293</v>
      </c>
      <c r="B350" s="15" t="s">
        <v>207</v>
      </c>
      <c r="C350" s="15" t="s">
        <v>237</v>
      </c>
      <c r="D350" s="15" t="s">
        <v>217</v>
      </c>
      <c r="E350" s="15" t="s">
        <v>294</v>
      </c>
      <c r="F350" s="15" t="s">
        <v>211</v>
      </c>
      <c r="G350" s="93"/>
      <c r="H350" s="93"/>
    </row>
    <row r="351" spans="1:8" ht="18" hidden="1">
      <c r="A351" s="14" t="s">
        <v>226</v>
      </c>
      <c r="B351" s="15" t="s">
        <v>207</v>
      </c>
      <c r="C351" s="15" t="s">
        <v>237</v>
      </c>
      <c r="D351" s="15" t="s">
        <v>217</v>
      </c>
      <c r="E351" s="15" t="s">
        <v>294</v>
      </c>
      <c r="F351" s="15" t="s">
        <v>215</v>
      </c>
      <c r="G351" s="93"/>
      <c r="H351" s="93"/>
    </row>
    <row r="352" spans="1:8" ht="18.75">
      <c r="A352" s="60" t="s">
        <v>233</v>
      </c>
      <c r="B352" s="11" t="s">
        <v>207</v>
      </c>
      <c r="C352" s="11" t="s">
        <v>234</v>
      </c>
      <c r="D352" s="11" t="s">
        <v>219</v>
      </c>
      <c r="E352" s="126" t="s">
        <v>472</v>
      </c>
      <c r="F352" s="126" t="s">
        <v>211</v>
      </c>
      <c r="G352" s="87">
        <f aca="true" t="shared" si="5" ref="G352:G361">SUM(G353)</f>
        <v>55434</v>
      </c>
      <c r="H352" s="87"/>
    </row>
    <row r="353" spans="1:8" ht="18">
      <c r="A353" s="61" t="s">
        <v>279</v>
      </c>
      <c r="B353" s="11" t="s">
        <v>207</v>
      </c>
      <c r="C353" s="11" t="s">
        <v>234</v>
      </c>
      <c r="D353" s="11" t="s">
        <v>212</v>
      </c>
      <c r="E353" s="126" t="s">
        <v>472</v>
      </c>
      <c r="F353" s="126" t="s">
        <v>211</v>
      </c>
      <c r="G353" s="87">
        <f t="shared" si="5"/>
        <v>55434</v>
      </c>
      <c r="H353" s="87"/>
    </row>
    <row r="354" spans="1:8" ht="56.25">
      <c r="A354" s="103" t="s">
        <v>335</v>
      </c>
      <c r="B354" s="11" t="s">
        <v>207</v>
      </c>
      <c r="C354" s="11" t="s">
        <v>234</v>
      </c>
      <c r="D354" s="11" t="s">
        <v>212</v>
      </c>
      <c r="E354" s="126" t="s">
        <v>585</v>
      </c>
      <c r="F354" s="126" t="s">
        <v>211</v>
      </c>
      <c r="G354" s="87">
        <f t="shared" si="5"/>
        <v>55434</v>
      </c>
      <c r="H354" s="87"/>
    </row>
    <row r="355" spans="1:8" ht="18.75">
      <c r="A355" s="99" t="s">
        <v>352</v>
      </c>
      <c r="B355" s="11" t="s">
        <v>207</v>
      </c>
      <c r="C355" s="11" t="s">
        <v>234</v>
      </c>
      <c r="D355" s="11" t="s">
        <v>212</v>
      </c>
      <c r="E355" s="126" t="s">
        <v>586</v>
      </c>
      <c r="F355" s="126" t="s">
        <v>211</v>
      </c>
      <c r="G355" s="87">
        <f t="shared" si="5"/>
        <v>55434</v>
      </c>
      <c r="H355" s="87"/>
    </row>
    <row r="356" spans="1:8" ht="93.75">
      <c r="A356" s="99" t="s">
        <v>134</v>
      </c>
      <c r="B356" s="11" t="s">
        <v>207</v>
      </c>
      <c r="C356" s="11" t="s">
        <v>234</v>
      </c>
      <c r="D356" s="11" t="s">
        <v>212</v>
      </c>
      <c r="E356" s="126" t="s">
        <v>135</v>
      </c>
      <c r="F356" s="126" t="s">
        <v>211</v>
      </c>
      <c r="G356" s="87">
        <f>SUM(G357+G360)</f>
        <v>55434</v>
      </c>
      <c r="H356" s="87"/>
    </row>
    <row r="357" spans="1:8" ht="39">
      <c r="A357" s="182" t="s">
        <v>42</v>
      </c>
      <c r="B357" s="11" t="s">
        <v>207</v>
      </c>
      <c r="C357" s="11" t="s">
        <v>234</v>
      </c>
      <c r="D357" s="11" t="s">
        <v>212</v>
      </c>
      <c r="E357" s="46" t="s">
        <v>43</v>
      </c>
      <c r="F357" s="126" t="s">
        <v>211</v>
      </c>
      <c r="G357" s="87">
        <f>SUM(G358)</f>
        <v>52050</v>
      </c>
      <c r="H357" s="87"/>
    </row>
    <row r="358" spans="1:8" ht="37.5">
      <c r="A358" s="183" t="s">
        <v>68</v>
      </c>
      <c r="B358" s="15" t="s">
        <v>207</v>
      </c>
      <c r="C358" s="15" t="s">
        <v>234</v>
      </c>
      <c r="D358" s="15" t="s">
        <v>212</v>
      </c>
      <c r="E358" s="48" t="s">
        <v>43</v>
      </c>
      <c r="F358" s="66">
        <v>400</v>
      </c>
      <c r="G358" s="93">
        <f>SUM(G359)</f>
        <v>52050</v>
      </c>
      <c r="H358" s="87"/>
    </row>
    <row r="359" spans="1:8" ht="18.75">
      <c r="A359" s="184" t="s">
        <v>70</v>
      </c>
      <c r="B359" s="15" t="s">
        <v>207</v>
      </c>
      <c r="C359" s="15" t="s">
        <v>234</v>
      </c>
      <c r="D359" s="15" t="s">
        <v>212</v>
      </c>
      <c r="E359" s="48" t="s">
        <v>43</v>
      </c>
      <c r="F359" s="66">
        <v>410</v>
      </c>
      <c r="G359" s="93">
        <v>52050</v>
      </c>
      <c r="H359" s="87"/>
    </row>
    <row r="360" spans="1:8" ht="58.5">
      <c r="A360" s="72" t="s">
        <v>561</v>
      </c>
      <c r="B360" s="11" t="s">
        <v>207</v>
      </c>
      <c r="C360" s="11" t="s">
        <v>234</v>
      </c>
      <c r="D360" s="11" t="s">
        <v>212</v>
      </c>
      <c r="E360" s="160" t="s">
        <v>560</v>
      </c>
      <c r="F360" s="126" t="s">
        <v>211</v>
      </c>
      <c r="G360" s="87">
        <f t="shared" si="5"/>
        <v>3384</v>
      </c>
      <c r="H360" s="87"/>
    </row>
    <row r="361" spans="1:8" ht="37.5">
      <c r="A361" s="125" t="s">
        <v>68</v>
      </c>
      <c r="B361" s="15" t="s">
        <v>207</v>
      </c>
      <c r="C361" s="15" t="s">
        <v>234</v>
      </c>
      <c r="D361" s="15" t="s">
        <v>212</v>
      </c>
      <c r="E361" s="163" t="s">
        <v>560</v>
      </c>
      <c r="F361" s="164">
        <v>400</v>
      </c>
      <c r="G361" s="93">
        <f t="shared" si="5"/>
        <v>3384</v>
      </c>
      <c r="H361" s="87"/>
    </row>
    <row r="362" spans="1:8" ht="18.75">
      <c r="A362" s="73" t="s">
        <v>70</v>
      </c>
      <c r="B362" s="15" t="s">
        <v>207</v>
      </c>
      <c r="C362" s="15" t="s">
        <v>234</v>
      </c>
      <c r="D362" s="15" t="s">
        <v>212</v>
      </c>
      <c r="E362" s="163" t="s">
        <v>560</v>
      </c>
      <c r="F362" s="164">
        <v>410</v>
      </c>
      <c r="G362" s="93">
        <v>3384</v>
      </c>
      <c r="H362" s="87"/>
    </row>
    <row r="363" spans="1:8" ht="18.75">
      <c r="A363" s="60" t="s">
        <v>322</v>
      </c>
      <c r="B363" s="11" t="s">
        <v>207</v>
      </c>
      <c r="C363" s="23" t="s">
        <v>224</v>
      </c>
      <c r="D363" s="23" t="s">
        <v>219</v>
      </c>
      <c r="E363" s="50" t="s">
        <v>472</v>
      </c>
      <c r="F363" s="23" t="s">
        <v>211</v>
      </c>
      <c r="G363" s="88">
        <f>SUM(G364)</f>
        <v>12441</v>
      </c>
      <c r="H363" s="88">
        <f>SUM(H364)</f>
        <v>12141</v>
      </c>
    </row>
    <row r="364" spans="1:8" ht="36">
      <c r="A364" s="61" t="s">
        <v>445</v>
      </c>
      <c r="B364" s="11" t="s">
        <v>207</v>
      </c>
      <c r="C364" s="23" t="s">
        <v>224</v>
      </c>
      <c r="D364" s="23" t="s">
        <v>224</v>
      </c>
      <c r="E364" s="50" t="s">
        <v>472</v>
      </c>
      <c r="F364" s="23" t="s">
        <v>211</v>
      </c>
      <c r="G364" s="88">
        <f aca="true" t="shared" si="6" ref="G364:H369">SUM(G365)</f>
        <v>12441</v>
      </c>
      <c r="H364" s="88">
        <f t="shared" si="6"/>
        <v>12141</v>
      </c>
    </row>
    <row r="365" spans="1:8" ht="37.5">
      <c r="A365" s="74" t="s">
        <v>562</v>
      </c>
      <c r="B365" s="11" t="s">
        <v>207</v>
      </c>
      <c r="C365" s="23" t="s">
        <v>224</v>
      </c>
      <c r="D365" s="23" t="s">
        <v>224</v>
      </c>
      <c r="E365" s="62" t="s">
        <v>568</v>
      </c>
      <c r="F365" s="23" t="s">
        <v>211</v>
      </c>
      <c r="G365" s="88">
        <f>SUM(G366)</f>
        <v>12441</v>
      </c>
      <c r="H365" s="88">
        <f>SUM(H366)</f>
        <v>12141</v>
      </c>
    </row>
    <row r="366" spans="1:8" ht="37.5">
      <c r="A366" s="74" t="s">
        <v>75</v>
      </c>
      <c r="B366" s="11" t="s">
        <v>207</v>
      </c>
      <c r="C366" s="23" t="s">
        <v>224</v>
      </c>
      <c r="D366" s="23" t="s">
        <v>224</v>
      </c>
      <c r="E366" s="62" t="s">
        <v>563</v>
      </c>
      <c r="F366" s="23" t="s">
        <v>211</v>
      </c>
      <c r="G366" s="88">
        <f>SUM(G367+G371)</f>
        <v>12441</v>
      </c>
      <c r="H366" s="88">
        <f>SUM(H367+H371)</f>
        <v>12141</v>
      </c>
    </row>
    <row r="367" spans="1:8" ht="57" customHeight="1">
      <c r="A367" s="74" t="s">
        <v>76</v>
      </c>
      <c r="B367" s="11" t="s">
        <v>207</v>
      </c>
      <c r="C367" s="23" t="s">
        <v>224</v>
      </c>
      <c r="D367" s="23" t="s">
        <v>224</v>
      </c>
      <c r="E367" s="118" t="s">
        <v>564</v>
      </c>
      <c r="F367" s="23" t="s">
        <v>211</v>
      </c>
      <c r="G367" s="88">
        <f t="shared" si="6"/>
        <v>300</v>
      </c>
      <c r="H367" s="88">
        <f t="shared" si="6"/>
        <v>0</v>
      </c>
    </row>
    <row r="368" spans="1:8" ht="124.5" customHeight="1">
      <c r="A368" s="71" t="s">
        <v>465</v>
      </c>
      <c r="B368" s="11" t="s">
        <v>207</v>
      </c>
      <c r="C368" s="23" t="s">
        <v>224</v>
      </c>
      <c r="D368" s="23" t="s">
        <v>224</v>
      </c>
      <c r="E368" s="118" t="s">
        <v>565</v>
      </c>
      <c r="F368" s="23" t="s">
        <v>211</v>
      </c>
      <c r="G368" s="88">
        <f t="shared" si="6"/>
        <v>300</v>
      </c>
      <c r="H368" s="88">
        <f t="shared" si="6"/>
        <v>0</v>
      </c>
    </row>
    <row r="369" spans="1:8" ht="37.5">
      <c r="A369" s="69" t="s">
        <v>344</v>
      </c>
      <c r="B369" s="15" t="s">
        <v>207</v>
      </c>
      <c r="C369" s="21" t="s">
        <v>224</v>
      </c>
      <c r="D369" s="21" t="s">
        <v>224</v>
      </c>
      <c r="E369" s="119" t="s">
        <v>565</v>
      </c>
      <c r="F369" s="21" t="s">
        <v>348</v>
      </c>
      <c r="G369" s="91">
        <f t="shared" si="6"/>
        <v>300</v>
      </c>
      <c r="H369" s="91">
        <f t="shared" si="6"/>
        <v>0</v>
      </c>
    </row>
    <row r="370" spans="1:8" ht="56.25">
      <c r="A370" s="69" t="s">
        <v>346</v>
      </c>
      <c r="B370" s="15" t="s">
        <v>207</v>
      </c>
      <c r="C370" s="21" t="s">
        <v>224</v>
      </c>
      <c r="D370" s="21" t="s">
        <v>224</v>
      </c>
      <c r="E370" s="119" t="s">
        <v>565</v>
      </c>
      <c r="F370" s="21" t="s">
        <v>349</v>
      </c>
      <c r="G370" s="91">
        <v>300</v>
      </c>
      <c r="H370" s="91">
        <v>0</v>
      </c>
    </row>
    <row r="371" spans="1:8" ht="123.75" customHeight="1">
      <c r="A371" s="153" t="s">
        <v>73</v>
      </c>
      <c r="B371" s="11" t="s">
        <v>207</v>
      </c>
      <c r="C371" s="23" t="s">
        <v>224</v>
      </c>
      <c r="D371" s="23" t="s">
        <v>224</v>
      </c>
      <c r="E371" s="50" t="s">
        <v>566</v>
      </c>
      <c r="F371" s="51" t="s">
        <v>211</v>
      </c>
      <c r="G371" s="88">
        <f aca="true" t="shared" si="7" ref="G371:H373">SUM(G372)</f>
        <v>12141</v>
      </c>
      <c r="H371" s="88">
        <f t="shared" si="7"/>
        <v>12141</v>
      </c>
    </row>
    <row r="372" spans="1:8" ht="78">
      <c r="A372" s="72" t="s">
        <v>74</v>
      </c>
      <c r="B372" s="11" t="s">
        <v>207</v>
      </c>
      <c r="C372" s="23" t="s">
        <v>224</v>
      </c>
      <c r="D372" s="23" t="s">
        <v>224</v>
      </c>
      <c r="E372" s="50" t="s">
        <v>567</v>
      </c>
      <c r="F372" s="51" t="s">
        <v>211</v>
      </c>
      <c r="G372" s="88">
        <f t="shared" si="7"/>
        <v>12141</v>
      </c>
      <c r="H372" s="88">
        <f t="shared" si="7"/>
        <v>12141</v>
      </c>
    </row>
    <row r="373" spans="1:8" ht="38.25" customHeight="1">
      <c r="A373" s="105" t="s">
        <v>344</v>
      </c>
      <c r="B373" s="21" t="s">
        <v>207</v>
      </c>
      <c r="C373" s="21" t="s">
        <v>224</v>
      </c>
      <c r="D373" s="21" t="s">
        <v>224</v>
      </c>
      <c r="E373" s="112" t="s">
        <v>567</v>
      </c>
      <c r="F373" s="45" t="s">
        <v>348</v>
      </c>
      <c r="G373" s="91">
        <f t="shared" si="7"/>
        <v>12141</v>
      </c>
      <c r="H373" s="91">
        <f t="shared" si="7"/>
        <v>12141</v>
      </c>
    </row>
    <row r="374" spans="1:8" ht="56.25" customHeight="1">
      <c r="A374" s="105" t="s">
        <v>346</v>
      </c>
      <c r="B374" s="21" t="s">
        <v>207</v>
      </c>
      <c r="C374" s="21" t="s">
        <v>224</v>
      </c>
      <c r="D374" s="21" t="s">
        <v>224</v>
      </c>
      <c r="E374" s="112" t="s">
        <v>567</v>
      </c>
      <c r="F374" s="45" t="s">
        <v>349</v>
      </c>
      <c r="G374" s="91">
        <v>12141</v>
      </c>
      <c r="H374" s="91">
        <v>12141</v>
      </c>
    </row>
    <row r="375" spans="1:8" ht="29.25" customHeight="1">
      <c r="A375" s="10" t="s">
        <v>295</v>
      </c>
      <c r="B375" s="30" t="s">
        <v>207</v>
      </c>
      <c r="C375" s="24">
        <v>10</v>
      </c>
      <c r="D375" s="23" t="s">
        <v>219</v>
      </c>
      <c r="E375" s="50" t="s">
        <v>472</v>
      </c>
      <c r="F375" s="23" t="s">
        <v>211</v>
      </c>
      <c r="G375" s="88">
        <f>SUM(G376+G383+G404)</f>
        <v>43863</v>
      </c>
      <c r="H375" s="88">
        <f>SUM(H376+H383+H404)</f>
        <v>0</v>
      </c>
    </row>
    <row r="376" spans="1:8" ht="26.25" customHeight="1">
      <c r="A376" s="13" t="s">
        <v>297</v>
      </c>
      <c r="B376" s="30" t="s">
        <v>207</v>
      </c>
      <c r="C376" s="24">
        <v>10</v>
      </c>
      <c r="D376" s="23" t="s">
        <v>209</v>
      </c>
      <c r="E376" s="50" t="s">
        <v>472</v>
      </c>
      <c r="F376" s="23" t="s">
        <v>211</v>
      </c>
      <c r="G376" s="83">
        <f aca="true" t="shared" si="8" ref="G376:G381">SUM(G377)</f>
        <v>4800</v>
      </c>
      <c r="H376" s="88"/>
    </row>
    <row r="377" spans="1:8" ht="36" customHeight="1">
      <c r="A377" s="77" t="s">
        <v>396</v>
      </c>
      <c r="B377" s="11" t="s">
        <v>207</v>
      </c>
      <c r="C377" s="24">
        <v>10</v>
      </c>
      <c r="D377" s="23" t="s">
        <v>209</v>
      </c>
      <c r="E377" s="24" t="s">
        <v>473</v>
      </c>
      <c r="F377" s="23" t="s">
        <v>211</v>
      </c>
      <c r="G377" s="83">
        <f t="shared" si="8"/>
        <v>4800</v>
      </c>
      <c r="H377" s="88"/>
    </row>
    <row r="378" spans="1:8" ht="39.75" customHeight="1">
      <c r="A378" s="70" t="s">
        <v>435</v>
      </c>
      <c r="B378" s="11" t="s">
        <v>207</v>
      </c>
      <c r="C378" s="24">
        <v>10</v>
      </c>
      <c r="D378" s="23" t="s">
        <v>209</v>
      </c>
      <c r="E378" s="51" t="s">
        <v>474</v>
      </c>
      <c r="F378" s="51" t="s">
        <v>211</v>
      </c>
      <c r="G378" s="83">
        <f t="shared" si="8"/>
        <v>4800</v>
      </c>
      <c r="H378" s="88"/>
    </row>
    <row r="379" spans="1:8" ht="69.75" customHeight="1">
      <c r="A379" s="70" t="s">
        <v>79</v>
      </c>
      <c r="B379" s="11" t="s">
        <v>207</v>
      </c>
      <c r="C379" s="24">
        <v>10</v>
      </c>
      <c r="D379" s="23" t="s">
        <v>209</v>
      </c>
      <c r="E379" s="51" t="s">
        <v>414</v>
      </c>
      <c r="F379" s="51" t="s">
        <v>211</v>
      </c>
      <c r="G379" s="83">
        <f t="shared" si="8"/>
        <v>4800</v>
      </c>
      <c r="H379" s="88"/>
    </row>
    <row r="380" spans="1:8" ht="54.75" customHeight="1">
      <c r="A380" s="71" t="s">
        <v>453</v>
      </c>
      <c r="B380" s="11" t="s">
        <v>207</v>
      </c>
      <c r="C380" s="24">
        <v>10</v>
      </c>
      <c r="D380" s="23" t="s">
        <v>209</v>
      </c>
      <c r="E380" s="51" t="s">
        <v>415</v>
      </c>
      <c r="F380" s="51" t="s">
        <v>211</v>
      </c>
      <c r="G380" s="83">
        <f t="shared" si="8"/>
        <v>4800</v>
      </c>
      <c r="H380" s="88"/>
    </row>
    <row r="381" spans="1:8" ht="37.5">
      <c r="A381" s="97" t="s">
        <v>375</v>
      </c>
      <c r="B381" s="15" t="s">
        <v>207</v>
      </c>
      <c r="C381" s="22">
        <v>10</v>
      </c>
      <c r="D381" s="21" t="s">
        <v>209</v>
      </c>
      <c r="E381" s="45" t="s">
        <v>415</v>
      </c>
      <c r="F381" s="45" t="s">
        <v>383</v>
      </c>
      <c r="G381" s="84">
        <f t="shared" si="8"/>
        <v>4800</v>
      </c>
      <c r="H381" s="88"/>
    </row>
    <row r="382" spans="1:8" ht="37.5">
      <c r="A382" s="97" t="s">
        <v>376</v>
      </c>
      <c r="B382" s="15" t="s">
        <v>207</v>
      </c>
      <c r="C382" s="22">
        <v>10</v>
      </c>
      <c r="D382" s="21" t="s">
        <v>209</v>
      </c>
      <c r="E382" s="45" t="s">
        <v>415</v>
      </c>
      <c r="F382" s="45" t="s">
        <v>333</v>
      </c>
      <c r="G382" s="84">
        <v>4800</v>
      </c>
      <c r="H382" s="88"/>
    </row>
    <row r="383" spans="1:8" ht="21" customHeight="1">
      <c r="A383" s="61" t="s">
        <v>298</v>
      </c>
      <c r="B383" s="11" t="s">
        <v>207</v>
      </c>
      <c r="C383" s="24">
        <v>10</v>
      </c>
      <c r="D383" s="23" t="s">
        <v>214</v>
      </c>
      <c r="E383" s="50" t="s">
        <v>472</v>
      </c>
      <c r="F383" s="23" t="s">
        <v>211</v>
      </c>
      <c r="G383" s="88">
        <f>SUM(G384+G392+G398)</f>
        <v>22840</v>
      </c>
      <c r="H383" s="88">
        <f>SUM(H384+H392+H398)</f>
        <v>0</v>
      </c>
    </row>
    <row r="384" spans="1:8" ht="34.5" customHeight="1">
      <c r="A384" s="74" t="s">
        <v>562</v>
      </c>
      <c r="B384" s="11" t="s">
        <v>207</v>
      </c>
      <c r="C384" s="24">
        <v>10</v>
      </c>
      <c r="D384" s="23" t="s">
        <v>214</v>
      </c>
      <c r="E384" s="114" t="s">
        <v>568</v>
      </c>
      <c r="F384" s="23" t="s">
        <v>211</v>
      </c>
      <c r="G384" s="88">
        <f aca="true" t="shared" si="9" ref="G384:H386">SUM(G385)</f>
        <v>20070</v>
      </c>
      <c r="H384" s="88">
        <f t="shared" si="9"/>
        <v>0</v>
      </c>
    </row>
    <row r="385" spans="1:8" ht="35.25" customHeight="1">
      <c r="A385" s="74" t="s">
        <v>416</v>
      </c>
      <c r="B385" s="11" t="s">
        <v>207</v>
      </c>
      <c r="C385" s="24">
        <v>10</v>
      </c>
      <c r="D385" s="23" t="s">
        <v>214</v>
      </c>
      <c r="E385" s="114" t="s">
        <v>571</v>
      </c>
      <c r="F385" s="23" t="s">
        <v>211</v>
      </c>
      <c r="G385" s="88">
        <f t="shared" si="9"/>
        <v>20070</v>
      </c>
      <c r="H385" s="88">
        <f t="shared" si="9"/>
        <v>0</v>
      </c>
    </row>
    <row r="386" spans="1:8" ht="90" customHeight="1">
      <c r="A386" s="74" t="s">
        <v>570</v>
      </c>
      <c r="B386" s="11" t="s">
        <v>207</v>
      </c>
      <c r="C386" s="24">
        <v>10</v>
      </c>
      <c r="D386" s="23" t="s">
        <v>214</v>
      </c>
      <c r="E386" s="114" t="s">
        <v>572</v>
      </c>
      <c r="F386" s="23" t="s">
        <v>211</v>
      </c>
      <c r="G386" s="88">
        <f t="shared" si="9"/>
        <v>20070</v>
      </c>
      <c r="H386" s="88">
        <f t="shared" si="9"/>
        <v>0</v>
      </c>
    </row>
    <row r="387" spans="1:8" ht="57" customHeight="1">
      <c r="A387" s="102" t="s">
        <v>380</v>
      </c>
      <c r="B387" s="11" t="s">
        <v>207</v>
      </c>
      <c r="C387" s="24">
        <v>10</v>
      </c>
      <c r="D387" s="23" t="s">
        <v>214</v>
      </c>
      <c r="E387" s="114" t="s">
        <v>99</v>
      </c>
      <c r="F387" s="23" t="s">
        <v>211</v>
      </c>
      <c r="G387" s="88">
        <f>SUM(G388+G390)</f>
        <v>20070</v>
      </c>
      <c r="H387" s="88">
        <f>SUM(H388+H390)</f>
        <v>0</v>
      </c>
    </row>
    <row r="388" spans="1:8" ht="39" customHeight="1">
      <c r="A388" s="97" t="s">
        <v>344</v>
      </c>
      <c r="B388" s="15" t="s">
        <v>207</v>
      </c>
      <c r="C388" s="22">
        <v>10</v>
      </c>
      <c r="D388" s="21" t="s">
        <v>214</v>
      </c>
      <c r="E388" s="117" t="s">
        <v>99</v>
      </c>
      <c r="F388" s="45" t="s">
        <v>348</v>
      </c>
      <c r="G388" s="91">
        <f>SUM(G389)</f>
        <v>300</v>
      </c>
      <c r="H388" s="91">
        <f>SUM(H389)</f>
        <v>0</v>
      </c>
    </row>
    <row r="389" spans="1:8" ht="51" customHeight="1">
      <c r="A389" s="97" t="s">
        <v>346</v>
      </c>
      <c r="B389" s="15" t="s">
        <v>207</v>
      </c>
      <c r="C389" s="22">
        <v>10</v>
      </c>
      <c r="D389" s="21" t="s">
        <v>214</v>
      </c>
      <c r="E389" s="117" t="s">
        <v>99</v>
      </c>
      <c r="F389" s="45" t="s">
        <v>349</v>
      </c>
      <c r="G389" s="91">
        <v>300</v>
      </c>
      <c r="H389" s="91">
        <v>0</v>
      </c>
    </row>
    <row r="390" spans="1:8" ht="36.75" customHeight="1">
      <c r="A390" s="97" t="s">
        <v>375</v>
      </c>
      <c r="B390" s="15" t="s">
        <v>207</v>
      </c>
      <c r="C390" s="22">
        <v>10</v>
      </c>
      <c r="D390" s="21" t="s">
        <v>214</v>
      </c>
      <c r="E390" s="117" t="s">
        <v>99</v>
      </c>
      <c r="F390" s="45" t="s">
        <v>383</v>
      </c>
      <c r="G390" s="91">
        <f>SUM(G391)</f>
        <v>19770</v>
      </c>
      <c r="H390" s="91">
        <f>SUM(H391)</f>
        <v>0</v>
      </c>
    </row>
    <row r="391" spans="1:8" ht="37.5">
      <c r="A391" s="97" t="s">
        <v>381</v>
      </c>
      <c r="B391" s="15" t="s">
        <v>207</v>
      </c>
      <c r="C391" s="22">
        <v>10</v>
      </c>
      <c r="D391" s="21" t="s">
        <v>214</v>
      </c>
      <c r="E391" s="117" t="s">
        <v>99</v>
      </c>
      <c r="F391" s="45" t="s">
        <v>384</v>
      </c>
      <c r="G391" s="91">
        <v>19770</v>
      </c>
      <c r="H391" s="91">
        <v>0</v>
      </c>
    </row>
    <row r="392" spans="1:8" ht="51" customHeight="1">
      <c r="A392" s="103" t="s">
        <v>434</v>
      </c>
      <c r="B392" s="11" t="s">
        <v>207</v>
      </c>
      <c r="C392" s="33">
        <v>10</v>
      </c>
      <c r="D392" s="23" t="s">
        <v>214</v>
      </c>
      <c r="E392" s="50" t="s">
        <v>72</v>
      </c>
      <c r="F392" s="51" t="s">
        <v>211</v>
      </c>
      <c r="G392" s="83">
        <f>SUM(G393)</f>
        <v>533</v>
      </c>
      <c r="H392" s="91"/>
    </row>
    <row r="393" spans="1:8" ht="53.25" customHeight="1">
      <c r="A393" s="77" t="s">
        <v>532</v>
      </c>
      <c r="B393" s="11" t="s">
        <v>207</v>
      </c>
      <c r="C393" s="33">
        <v>10</v>
      </c>
      <c r="D393" s="23" t="s">
        <v>214</v>
      </c>
      <c r="E393" s="50" t="s">
        <v>71</v>
      </c>
      <c r="F393" s="51" t="s">
        <v>211</v>
      </c>
      <c r="G393" s="83">
        <f>SUM(G394)</f>
        <v>533</v>
      </c>
      <c r="H393" s="91"/>
    </row>
    <row r="394" spans="1:8" ht="70.5" customHeight="1">
      <c r="A394" s="99" t="s">
        <v>96</v>
      </c>
      <c r="B394" s="11" t="s">
        <v>207</v>
      </c>
      <c r="C394" s="33">
        <v>10</v>
      </c>
      <c r="D394" s="23" t="s">
        <v>214</v>
      </c>
      <c r="E394" s="50" t="s">
        <v>97</v>
      </c>
      <c r="F394" s="51" t="s">
        <v>211</v>
      </c>
      <c r="G394" s="83">
        <f>SUM(G395)</f>
        <v>533</v>
      </c>
      <c r="H394" s="91"/>
    </row>
    <row r="395" spans="1:8" ht="55.5" customHeight="1">
      <c r="A395" s="71" t="s">
        <v>377</v>
      </c>
      <c r="B395" s="11" t="s">
        <v>207</v>
      </c>
      <c r="C395" s="33">
        <v>10</v>
      </c>
      <c r="D395" s="23" t="s">
        <v>214</v>
      </c>
      <c r="E395" s="50" t="s">
        <v>98</v>
      </c>
      <c r="F395" s="51" t="s">
        <v>211</v>
      </c>
      <c r="G395" s="83">
        <f>SUM(G396)</f>
        <v>533</v>
      </c>
      <c r="H395" s="91"/>
    </row>
    <row r="396" spans="1:8" ht="37.5">
      <c r="A396" s="97" t="s">
        <v>375</v>
      </c>
      <c r="B396" s="15" t="s">
        <v>207</v>
      </c>
      <c r="C396" s="35">
        <v>10</v>
      </c>
      <c r="D396" s="21" t="s">
        <v>214</v>
      </c>
      <c r="E396" s="112" t="s">
        <v>98</v>
      </c>
      <c r="F396" s="45" t="s">
        <v>383</v>
      </c>
      <c r="G396" s="84">
        <f>SUM(G397)</f>
        <v>533</v>
      </c>
      <c r="H396" s="91"/>
    </row>
    <row r="397" spans="1:8" ht="37.5">
      <c r="A397" s="97" t="s">
        <v>376</v>
      </c>
      <c r="B397" s="15" t="s">
        <v>207</v>
      </c>
      <c r="C397" s="35">
        <v>10</v>
      </c>
      <c r="D397" s="21" t="s">
        <v>214</v>
      </c>
      <c r="E397" s="112" t="s">
        <v>98</v>
      </c>
      <c r="F397" s="45" t="s">
        <v>333</v>
      </c>
      <c r="G397" s="84">
        <v>533</v>
      </c>
      <c r="H397" s="91"/>
    </row>
    <row r="398" spans="1:8" ht="35.25" customHeight="1">
      <c r="A398" s="74" t="s">
        <v>443</v>
      </c>
      <c r="B398" s="11" t="s">
        <v>207</v>
      </c>
      <c r="C398" s="33">
        <v>10</v>
      </c>
      <c r="D398" s="23" t="s">
        <v>214</v>
      </c>
      <c r="E398" s="50" t="s">
        <v>35</v>
      </c>
      <c r="F398" s="51" t="s">
        <v>211</v>
      </c>
      <c r="G398" s="83">
        <f>SUM(G399)</f>
        <v>2237</v>
      </c>
      <c r="H398" s="91"/>
    </row>
    <row r="399" spans="1:8" ht="37.5" customHeight="1">
      <c r="A399" s="74" t="s">
        <v>466</v>
      </c>
      <c r="B399" s="11" t="s">
        <v>207</v>
      </c>
      <c r="C399" s="33">
        <v>10</v>
      </c>
      <c r="D399" s="23" t="s">
        <v>214</v>
      </c>
      <c r="E399" s="51" t="s">
        <v>65</v>
      </c>
      <c r="F399" s="51" t="s">
        <v>211</v>
      </c>
      <c r="G399" s="83">
        <f>SUM(G400)</f>
        <v>2237</v>
      </c>
      <c r="H399" s="91"/>
    </row>
    <row r="400" spans="1:8" ht="84.75" customHeight="1">
      <c r="A400" s="74" t="s">
        <v>36</v>
      </c>
      <c r="B400" s="11" t="s">
        <v>207</v>
      </c>
      <c r="C400" s="33">
        <v>10</v>
      </c>
      <c r="D400" s="23" t="s">
        <v>214</v>
      </c>
      <c r="E400" s="51" t="s">
        <v>191</v>
      </c>
      <c r="F400" s="51" t="s">
        <v>211</v>
      </c>
      <c r="G400" s="83">
        <f>SUM(G401)</f>
        <v>2237</v>
      </c>
      <c r="H400" s="91"/>
    </row>
    <row r="401" spans="1:8" ht="38.25" customHeight="1">
      <c r="A401" s="71" t="s">
        <v>378</v>
      </c>
      <c r="B401" s="11" t="s">
        <v>207</v>
      </c>
      <c r="C401" s="33">
        <v>10</v>
      </c>
      <c r="D401" s="23" t="s">
        <v>214</v>
      </c>
      <c r="E401" s="51" t="s">
        <v>417</v>
      </c>
      <c r="F401" s="51" t="s">
        <v>211</v>
      </c>
      <c r="G401" s="83">
        <f>SUM(G402)</f>
        <v>2237</v>
      </c>
      <c r="H401" s="91"/>
    </row>
    <row r="402" spans="1:8" ht="37.5">
      <c r="A402" s="97" t="s">
        <v>375</v>
      </c>
      <c r="B402" s="15" t="s">
        <v>207</v>
      </c>
      <c r="C402" s="35">
        <v>10</v>
      </c>
      <c r="D402" s="21" t="s">
        <v>214</v>
      </c>
      <c r="E402" s="45" t="s">
        <v>417</v>
      </c>
      <c r="F402" s="52" t="s">
        <v>383</v>
      </c>
      <c r="G402" s="84">
        <f>SUM(G403)</f>
        <v>2237</v>
      </c>
      <c r="H402" s="91"/>
    </row>
    <row r="403" spans="1:8" ht="37.5">
      <c r="A403" s="97" t="s">
        <v>376</v>
      </c>
      <c r="B403" s="15" t="s">
        <v>207</v>
      </c>
      <c r="C403" s="35">
        <v>10</v>
      </c>
      <c r="D403" s="21" t="s">
        <v>214</v>
      </c>
      <c r="E403" s="45" t="s">
        <v>417</v>
      </c>
      <c r="F403" s="52" t="s">
        <v>333</v>
      </c>
      <c r="G403" s="84">
        <v>2237</v>
      </c>
      <c r="H403" s="91"/>
    </row>
    <row r="404" spans="1:8" ht="18">
      <c r="A404" s="65" t="s">
        <v>301</v>
      </c>
      <c r="B404" s="11" t="s">
        <v>207</v>
      </c>
      <c r="C404" s="33">
        <v>10</v>
      </c>
      <c r="D404" s="23" t="s">
        <v>217</v>
      </c>
      <c r="E404" s="24" t="s">
        <v>472</v>
      </c>
      <c r="F404" s="34" t="s">
        <v>211</v>
      </c>
      <c r="G404" s="90">
        <f aca="true" t="shared" si="10" ref="G404:H409">SUM(G405)</f>
        <v>16223</v>
      </c>
      <c r="H404" s="90">
        <f t="shared" si="10"/>
        <v>0</v>
      </c>
    </row>
    <row r="405" spans="1:8" ht="37.5">
      <c r="A405" s="74" t="s">
        <v>443</v>
      </c>
      <c r="B405" s="11" t="s">
        <v>207</v>
      </c>
      <c r="C405" s="33">
        <v>10</v>
      </c>
      <c r="D405" s="23" t="s">
        <v>217</v>
      </c>
      <c r="E405" s="51" t="s">
        <v>35</v>
      </c>
      <c r="F405" s="34" t="s">
        <v>211</v>
      </c>
      <c r="G405" s="90">
        <f t="shared" si="10"/>
        <v>16223</v>
      </c>
      <c r="H405" s="90">
        <f t="shared" si="10"/>
        <v>0</v>
      </c>
    </row>
    <row r="406" spans="1:8" ht="53.25" customHeight="1">
      <c r="A406" s="74" t="s">
        <v>382</v>
      </c>
      <c r="B406" s="11" t="s">
        <v>207</v>
      </c>
      <c r="C406" s="33">
        <v>10</v>
      </c>
      <c r="D406" s="23" t="s">
        <v>217</v>
      </c>
      <c r="E406" s="46" t="s">
        <v>113</v>
      </c>
      <c r="F406" s="34" t="s">
        <v>211</v>
      </c>
      <c r="G406" s="90">
        <f t="shared" si="10"/>
        <v>16223</v>
      </c>
      <c r="H406" s="90"/>
    </row>
    <row r="407" spans="1:8" ht="87.75" customHeight="1">
      <c r="A407" s="101" t="s">
        <v>64</v>
      </c>
      <c r="B407" s="11" t="s">
        <v>207</v>
      </c>
      <c r="C407" s="33">
        <v>10</v>
      </c>
      <c r="D407" s="23" t="s">
        <v>217</v>
      </c>
      <c r="E407" s="51" t="s">
        <v>114</v>
      </c>
      <c r="F407" s="34" t="s">
        <v>211</v>
      </c>
      <c r="G407" s="90">
        <f t="shared" si="10"/>
        <v>16223</v>
      </c>
      <c r="H407" s="90"/>
    </row>
    <row r="408" spans="1:8" ht="71.25" customHeight="1">
      <c r="A408" s="71" t="s">
        <v>66</v>
      </c>
      <c r="B408" s="11" t="s">
        <v>207</v>
      </c>
      <c r="C408" s="33">
        <v>10</v>
      </c>
      <c r="D408" s="23" t="s">
        <v>217</v>
      </c>
      <c r="E408" s="51" t="s">
        <v>418</v>
      </c>
      <c r="F408" s="34" t="s">
        <v>211</v>
      </c>
      <c r="G408" s="90">
        <f t="shared" si="10"/>
        <v>16223</v>
      </c>
      <c r="H408" s="90"/>
    </row>
    <row r="409" spans="1:8" ht="37.5">
      <c r="A409" s="125" t="s">
        <v>68</v>
      </c>
      <c r="B409" s="15" t="s">
        <v>207</v>
      </c>
      <c r="C409" s="35">
        <v>10</v>
      </c>
      <c r="D409" s="21" t="s">
        <v>217</v>
      </c>
      <c r="E409" s="45" t="s">
        <v>418</v>
      </c>
      <c r="F409" s="52" t="s">
        <v>101</v>
      </c>
      <c r="G409" s="92">
        <f t="shared" si="10"/>
        <v>16223</v>
      </c>
      <c r="H409" s="92"/>
    </row>
    <row r="410" spans="1:8" ht="18.75">
      <c r="A410" s="73" t="s">
        <v>70</v>
      </c>
      <c r="B410" s="15" t="s">
        <v>207</v>
      </c>
      <c r="C410" s="35">
        <v>10</v>
      </c>
      <c r="D410" s="21" t="s">
        <v>217</v>
      </c>
      <c r="E410" s="45" t="s">
        <v>418</v>
      </c>
      <c r="F410" s="52" t="s">
        <v>103</v>
      </c>
      <c r="G410" s="84">
        <v>16223</v>
      </c>
      <c r="H410" s="84"/>
    </row>
    <row r="411" spans="1:8" ht="18.75">
      <c r="A411" s="60" t="s">
        <v>303</v>
      </c>
      <c r="B411" s="11" t="s">
        <v>207</v>
      </c>
      <c r="C411" s="33">
        <v>11</v>
      </c>
      <c r="D411" s="23" t="s">
        <v>219</v>
      </c>
      <c r="E411" s="24" t="s">
        <v>472</v>
      </c>
      <c r="F411" s="34" t="s">
        <v>211</v>
      </c>
      <c r="G411" s="83">
        <f aca="true" t="shared" si="11" ref="G411:G416">SUM(G413)</f>
        <v>28876.5</v>
      </c>
      <c r="H411" s="84"/>
    </row>
    <row r="412" spans="1:8" ht="18.75">
      <c r="A412" s="61" t="s">
        <v>325</v>
      </c>
      <c r="B412" s="11" t="s">
        <v>207</v>
      </c>
      <c r="C412" s="33">
        <v>11</v>
      </c>
      <c r="D412" s="23" t="s">
        <v>209</v>
      </c>
      <c r="E412" s="24" t="s">
        <v>472</v>
      </c>
      <c r="F412" s="34" t="s">
        <v>211</v>
      </c>
      <c r="G412" s="83">
        <f t="shared" si="11"/>
        <v>28876.5</v>
      </c>
      <c r="H412" s="84"/>
    </row>
    <row r="413" spans="1:8" ht="56.25">
      <c r="A413" s="103" t="s">
        <v>190</v>
      </c>
      <c r="B413" s="11" t="s">
        <v>207</v>
      </c>
      <c r="C413" s="33">
        <v>11</v>
      </c>
      <c r="D413" s="23" t="s">
        <v>209</v>
      </c>
      <c r="E413" s="51" t="s">
        <v>581</v>
      </c>
      <c r="F413" s="34" t="s">
        <v>211</v>
      </c>
      <c r="G413" s="83">
        <f t="shared" si="11"/>
        <v>28876.5</v>
      </c>
      <c r="H413" s="84"/>
    </row>
    <row r="414" spans="1:8" ht="75">
      <c r="A414" s="74" t="s">
        <v>146</v>
      </c>
      <c r="B414" s="11" t="s">
        <v>207</v>
      </c>
      <c r="C414" s="33">
        <v>11</v>
      </c>
      <c r="D414" s="23" t="s">
        <v>209</v>
      </c>
      <c r="E414" s="51" t="s">
        <v>129</v>
      </c>
      <c r="F414" s="51" t="s">
        <v>211</v>
      </c>
      <c r="G414" s="83">
        <f t="shared" si="11"/>
        <v>28876.5</v>
      </c>
      <c r="H414" s="84"/>
    </row>
    <row r="415" spans="1:8" ht="56.25">
      <c r="A415" s="74" t="s">
        <v>44</v>
      </c>
      <c r="B415" s="11" t="s">
        <v>207</v>
      </c>
      <c r="C415" s="33">
        <v>11</v>
      </c>
      <c r="D415" s="23" t="s">
        <v>209</v>
      </c>
      <c r="E415" s="51" t="s">
        <v>47</v>
      </c>
      <c r="F415" s="34" t="s">
        <v>211</v>
      </c>
      <c r="G415" s="83">
        <f t="shared" si="11"/>
        <v>28876.5</v>
      </c>
      <c r="H415" s="84"/>
    </row>
    <row r="416" spans="1:8" ht="97.5">
      <c r="A416" s="71" t="s">
        <v>45</v>
      </c>
      <c r="B416" s="11" t="s">
        <v>207</v>
      </c>
      <c r="C416" s="33">
        <v>11</v>
      </c>
      <c r="D416" s="23" t="s">
        <v>209</v>
      </c>
      <c r="E416" s="50" t="s">
        <v>46</v>
      </c>
      <c r="F416" s="34" t="s">
        <v>211</v>
      </c>
      <c r="G416" s="83">
        <f t="shared" si="11"/>
        <v>28876.5</v>
      </c>
      <c r="H416" s="84"/>
    </row>
    <row r="417" spans="1:8" ht="37.5">
      <c r="A417" s="100" t="s">
        <v>344</v>
      </c>
      <c r="B417" s="15" t="s">
        <v>207</v>
      </c>
      <c r="C417" s="35">
        <v>11</v>
      </c>
      <c r="D417" s="21" t="s">
        <v>209</v>
      </c>
      <c r="E417" s="112" t="s">
        <v>46</v>
      </c>
      <c r="F417" s="45" t="s">
        <v>348</v>
      </c>
      <c r="G417" s="84">
        <f>SUM(G418)</f>
        <v>28876.5</v>
      </c>
      <c r="H417" s="84"/>
    </row>
    <row r="418" spans="1:8" ht="56.25">
      <c r="A418" s="76" t="s">
        <v>346</v>
      </c>
      <c r="B418" s="15" t="s">
        <v>207</v>
      </c>
      <c r="C418" s="35">
        <v>11</v>
      </c>
      <c r="D418" s="21" t="s">
        <v>209</v>
      </c>
      <c r="E418" s="112" t="s">
        <v>46</v>
      </c>
      <c r="F418" s="45" t="s">
        <v>349</v>
      </c>
      <c r="G418" s="84">
        <v>28876.5</v>
      </c>
      <c r="H418" s="84"/>
    </row>
    <row r="419" spans="1:8" ht="20.25">
      <c r="A419" s="166" t="s">
        <v>253</v>
      </c>
      <c r="B419" s="11" t="s">
        <v>207</v>
      </c>
      <c r="C419" s="33">
        <v>12</v>
      </c>
      <c r="D419" s="23" t="s">
        <v>219</v>
      </c>
      <c r="E419" s="51" t="s">
        <v>472</v>
      </c>
      <c r="F419" s="53" t="s">
        <v>211</v>
      </c>
      <c r="G419" s="83">
        <f>SUM(G420+G429)</f>
        <v>3750</v>
      </c>
      <c r="H419" s="84"/>
    </row>
    <row r="420" spans="1:8" ht="21.75" customHeight="1">
      <c r="A420" s="70" t="s">
        <v>285</v>
      </c>
      <c r="B420" s="11" t="s">
        <v>207</v>
      </c>
      <c r="C420" s="33">
        <v>12</v>
      </c>
      <c r="D420" s="23" t="s">
        <v>212</v>
      </c>
      <c r="E420" s="51" t="s">
        <v>254</v>
      </c>
      <c r="F420" s="53" t="s">
        <v>211</v>
      </c>
      <c r="G420" s="83">
        <f>SUM(G421)</f>
        <v>1750</v>
      </c>
      <c r="H420" s="84"/>
    </row>
    <row r="421" spans="1:8" ht="87.75" customHeight="1">
      <c r="A421" s="103" t="s">
        <v>270</v>
      </c>
      <c r="B421" s="11" t="s">
        <v>207</v>
      </c>
      <c r="C421" s="33">
        <v>12</v>
      </c>
      <c r="D421" s="23" t="s">
        <v>212</v>
      </c>
      <c r="E421" s="144" t="s">
        <v>573</v>
      </c>
      <c r="F421" s="51" t="s">
        <v>211</v>
      </c>
      <c r="G421" s="83">
        <f>SUM(G422)</f>
        <v>1750</v>
      </c>
      <c r="H421" s="84"/>
    </row>
    <row r="422" spans="1:8" ht="69.75" customHeight="1">
      <c r="A422" s="99" t="s">
        <v>423</v>
      </c>
      <c r="B422" s="11" t="s">
        <v>207</v>
      </c>
      <c r="C422" s="33">
        <v>12</v>
      </c>
      <c r="D422" s="23" t="s">
        <v>212</v>
      </c>
      <c r="E422" s="144" t="s">
        <v>426</v>
      </c>
      <c r="F422" s="51" t="s">
        <v>211</v>
      </c>
      <c r="G422" s="83">
        <f>SUM(G423+G426)</f>
        <v>1750</v>
      </c>
      <c r="H422" s="84"/>
    </row>
    <row r="423" spans="1:8" ht="72" customHeight="1">
      <c r="A423" s="72" t="s">
        <v>424</v>
      </c>
      <c r="B423" s="11" t="s">
        <v>207</v>
      </c>
      <c r="C423" s="33">
        <v>12</v>
      </c>
      <c r="D423" s="23" t="s">
        <v>212</v>
      </c>
      <c r="E423" s="144" t="s">
        <v>427</v>
      </c>
      <c r="F423" s="51" t="s">
        <v>211</v>
      </c>
      <c r="G423" s="83">
        <f>SUM(G424)</f>
        <v>1500</v>
      </c>
      <c r="H423" s="84"/>
    </row>
    <row r="424" spans="1:8" ht="37.5">
      <c r="A424" s="100" t="s">
        <v>344</v>
      </c>
      <c r="B424" s="15" t="s">
        <v>207</v>
      </c>
      <c r="C424" s="35">
        <v>12</v>
      </c>
      <c r="D424" s="21" t="s">
        <v>212</v>
      </c>
      <c r="E424" s="145" t="s">
        <v>427</v>
      </c>
      <c r="F424" s="45" t="s">
        <v>348</v>
      </c>
      <c r="G424" s="84">
        <f>SUM(G425)</f>
        <v>1500</v>
      </c>
      <c r="H424" s="84"/>
    </row>
    <row r="425" spans="1:8" ht="56.25">
      <c r="A425" s="100" t="s">
        <v>346</v>
      </c>
      <c r="B425" s="15" t="s">
        <v>207</v>
      </c>
      <c r="C425" s="35">
        <v>12</v>
      </c>
      <c r="D425" s="21" t="s">
        <v>212</v>
      </c>
      <c r="E425" s="145" t="s">
        <v>427</v>
      </c>
      <c r="F425" s="45" t="s">
        <v>349</v>
      </c>
      <c r="G425" s="84">
        <v>1500</v>
      </c>
      <c r="H425" s="84"/>
    </row>
    <row r="426" spans="1:8" ht="58.5">
      <c r="A426" s="72" t="s">
        <v>431</v>
      </c>
      <c r="B426" s="11" t="s">
        <v>207</v>
      </c>
      <c r="C426" s="33">
        <v>12</v>
      </c>
      <c r="D426" s="23" t="s">
        <v>212</v>
      </c>
      <c r="E426" s="144" t="s">
        <v>428</v>
      </c>
      <c r="F426" s="51" t="s">
        <v>211</v>
      </c>
      <c r="G426" s="83">
        <f>SUM(G427)</f>
        <v>250</v>
      </c>
      <c r="H426" s="84"/>
    </row>
    <row r="427" spans="1:8" ht="37.5">
      <c r="A427" s="100" t="s">
        <v>344</v>
      </c>
      <c r="B427" s="15" t="s">
        <v>207</v>
      </c>
      <c r="C427" s="35">
        <v>12</v>
      </c>
      <c r="D427" s="21" t="s">
        <v>212</v>
      </c>
      <c r="E427" s="145" t="s">
        <v>428</v>
      </c>
      <c r="F427" s="45" t="s">
        <v>348</v>
      </c>
      <c r="G427" s="84">
        <f>SUM(G428)</f>
        <v>250</v>
      </c>
      <c r="H427" s="84"/>
    </row>
    <row r="428" spans="1:8" ht="56.25">
      <c r="A428" s="100" t="s">
        <v>346</v>
      </c>
      <c r="B428" s="15" t="s">
        <v>207</v>
      </c>
      <c r="C428" s="35">
        <v>12</v>
      </c>
      <c r="D428" s="21" t="s">
        <v>212</v>
      </c>
      <c r="E428" s="145" t="s">
        <v>428</v>
      </c>
      <c r="F428" s="45" t="s">
        <v>349</v>
      </c>
      <c r="G428" s="84">
        <v>250</v>
      </c>
      <c r="H428" s="84"/>
    </row>
    <row r="429" spans="1:8" ht="41.25" customHeight="1">
      <c r="A429" s="99" t="s">
        <v>255</v>
      </c>
      <c r="B429" s="11" t="s">
        <v>207</v>
      </c>
      <c r="C429" s="20">
        <v>12</v>
      </c>
      <c r="D429" s="30" t="s">
        <v>217</v>
      </c>
      <c r="E429" s="116" t="s">
        <v>472</v>
      </c>
      <c r="F429" s="51" t="s">
        <v>211</v>
      </c>
      <c r="G429" s="83">
        <f>SUM(G430)</f>
        <v>2000</v>
      </c>
      <c r="H429" s="88"/>
    </row>
    <row r="430" spans="1:8" ht="87.75" customHeight="1">
      <c r="A430" s="103" t="s">
        <v>422</v>
      </c>
      <c r="B430" s="11" t="s">
        <v>207</v>
      </c>
      <c r="C430" s="20">
        <v>12</v>
      </c>
      <c r="D430" s="30" t="s">
        <v>217</v>
      </c>
      <c r="E430" s="144" t="s">
        <v>573</v>
      </c>
      <c r="F430" s="51" t="s">
        <v>211</v>
      </c>
      <c r="G430" s="83">
        <f>SUM(G431)</f>
        <v>2000</v>
      </c>
      <c r="H430" s="88"/>
    </row>
    <row r="431" spans="1:8" ht="75" customHeight="1">
      <c r="A431" s="99" t="s">
        <v>423</v>
      </c>
      <c r="B431" s="11" t="s">
        <v>207</v>
      </c>
      <c r="C431" s="20">
        <v>12</v>
      </c>
      <c r="D431" s="30" t="s">
        <v>217</v>
      </c>
      <c r="E431" s="144" t="s">
        <v>426</v>
      </c>
      <c r="F431" s="51" t="s">
        <v>211</v>
      </c>
      <c r="G431" s="83">
        <f>SUM(G432)</f>
        <v>2000</v>
      </c>
      <c r="H431" s="88"/>
    </row>
    <row r="432" spans="1:8" ht="19.5" customHeight="1">
      <c r="A432" s="72" t="s">
        <v>425</v>
      </c>
      <c r="B432" s="11" t="s">
        <v>207</v>
      </c>
      <c r="C432" s="20">
        <v>12</v>
      </c>
      <c r="D432" s="30" t="s">
        <v>217</v>
      </c>
      <c r="E432" s="144" t="s">
        <v>429</v>
      </c>
      <c r="F432" s="51" t="s">
        <v>211</v>
      </c>
      <c r="G432" s="83">
        <f>SUM(G433)</f>
        <v>2000</v>
      </c>
      <c r="H432" s="88"/>
    </row>
    <row r="433" spans="1:8" ht="38.25" customHeight="1">
      <c r="A433" s="100" t="s">
        <v>344</v>
      </c>
      <c r="B433" s="15" t="s">
        <v>207</v>
      </c>
      <c r="C433" s="17">
        <v>12</v>
      </c>
      <c r="D433" s="18" t="s">
        <v>217</v>
      </c>
      <c r="E433" s="145" t="s">
        <v>429</v>
      </c>
      <c r="F433" s="45" t="s">
        <v>348</v>
      </c>
      <c r="G433" s="84">
        <f>SUM(G434)</f>
        <v>2000</v>
      </c>
      <c r="H433" s="88"/>
    </row>
    <row r="434" spans="1:8" ht="53.25" customHeight="1">
      <c r="A434" s="100" t="s">
        <v>346</v>
      </c>
      <c r="B434" s="15" t="s">
        <v>207</v>
      </c>
      <c r="C434" s="17">
        <v>12</v>
      </c>
      <c r="D434" s="18" t="s">
        <v>217</v>
      </c>
      <c r="E434" s="145" t="s">
        <v>429</v>
      </c>
      <c r="F434" s="45" t="s">
        <v>349</v>
      </c>
      <c r="G434" s="84">
        <v>2000</v>
      </c>
      <c r="H434" s="88"/>
    </row>
    <row r="435" spans="1:8" ht="53.25" customHeight="1">
      <c r="A435" s="61" t="s">
        <v>102</v>
      </c>
      <c r="B435" s="30" t="s">
        <v>207</v>
      </c>
      <c r="C435" s="21"/>
      <c r="D435" s="21"/>
      <c r="E435" s="22"/>
      <c r="F435" s="21"/>
      <c r="G435" s="87">
        <f>SUM(G436)</f>
        <v>11466</v>
      </c>
      <c r="H435" s="87"/>
    </row>
    <row r="436" spans="1:8" ht="19.5" customHeight="1">
      <c r="A436" s="60" t="s">
        <v>208</v>
      </c>
      <c r="B436" s="11" t="s">
        <v>207</v>
      </c>
      <c r="C436" s="12" t="s">
        <v>209</v>
      </c>
      <c r="D436" s="11" t="s">
        <v>219</v>
      </c>
      <c r="E436" s="24" t="s">
        <v>472</v>
      </c>
      <c r="F436" s="11" t="s">
        <v>211</v>
      </c>
      <c r="G436" s="87">
        <f>SUM(G437+G449)</f>
        <v>11466</v>
      </c>
      <c r="H436" s="87"/>
    </row>
    <row r="437" spans="1:9" ht="61.5" customHeight="1">
      <c r="A437" s="19" t="s">
        <v>216</v>
      </c>
      <c r="B437" s="30" t="s">
        <v>207</v>
      </c>
      <c r="C437" s="20" t="s">
        <v>209</v>
      </c>
      <c r="D437" s="20" t="s">
        <v>217</v>
      </c>
      <c r="E437" s="24" t="s">
        <v>472</v>
      </c>
      <c r="F437" s="11" t="s">
        <v>211</v>
      </c>
      <c r="G437" s="83">
        <f>SUM(G438)</f>
        <v>6880</v>
      </c>
      <c r="H437" s="87"/>
      <c r="I437" s="40">
        <v>10197</v>
      </c>
    </row>
    <row r="438" spans="1:8" ht="34.5" customHeight="1">
      <c r="A438" s="77" t="s">
        <v>396</v>
      </c>
      <c r="B438" s="30" t="s">
        <v>207</v>
      </c>
      <c r="C438" s="20" t="s">
        <v>209</v>
      </c>
      <c r="D438" s="20" t="s">
        <v>217</v>
      </c>
      <c r="E438" s="51" t="s">
        <v>473</v>
      </c>
      <c r="F438" s="51" t="s">
        <v>211</v>
      </c>
      <c r="G438" s="83">
        <f>SUM(G439)</f>
        <v>6880</v>
      </c>
      <c r="H438" s="93"/>
    </row>
    <row r="439" spans="1:8" ht="21.75" customHeight="1">
      <c r="A439" s="70" t="s">
        <v>178</v>
      </c>
      <c r="B439" s="30" t="s">
        <v>207</v>
      </c>
      <c r="C439" s="20" t="s">
        <v>209</v>
      </c>
      <c r="D439" s="20" t="s">
        <v>217</v>
      </c>
      <c r="E439" s="51" t="s">
        <v>399</v>
      </c>
      <c r="F439" s="51" t="s">
        <v>211</v>
      </c>
      <c r="G439" s="83">
        <f>SUM(G440)</f>
        <v>6880</v>
      </c>
      <c r="H439" s="93"/>
    </row>
    <row r="440" spans="1:8" ht="66.75" customHeight="1">
      <c r="A440" s="70" t="s">
        <v>476</v>
      </c>
      <c r="B440" s="30" t="s">
        <v>207</v>
      </c>
      <c r="C440" s="20" t="s">
        <v>209</v>
      </c>
      <c r="D440" s="20" t="s">
        <v>217</v>
      </c>
      <c r="E440" s="51" t="s">
        <v>400</v>
      </c>
      <c r="F440" s="51" t="s">
        <v>211</v>
      </c>
      <c r="G440" s="83">
        <f>SUM(G441)</f>
        <v>6880</v>
      </c>
      <c r="H440" s="93"/>
    </row>
    <row r="441" spans="1:8" ht="55.5" customHeight="1">
      <c r="A441" s="74" t="s">
        <v>340</v>
      </c>
      <c r="B441" s="30" t="s">
        <v>207</v>
      </c>
      <c r="C441" s="20" t="s">
        <v>209</v>
      </c>
      <c r="D441" s="20" t="s">
        <v>217</v>
      </c>
      <c r="E441" s="51" t="s">
        <v>401</v>
      </c>
      <c r="F441" s="51" t="s">
        <v>211</v>
      </c>
      <c r="G441" s="83">
        <f>SUM(G442)</f>
        <v>6880</v>
      </c>
      <c r="H441" s="93"/>
    </row>
    <row r="442" spans="1:8" ht="58.5">
      <c r="A442" s="71" t="s">
        <v>437</v>
      </c>
      <c r="B442" s="30" t="s">
        <v>207</v>
      </c>
      <c r="C442" s="20" t="s">
        <v>209</v>
      </c>
      <c r="D442" s="20" t="s">
        <v>217</v>
      </c>
      <c r="E442" s="51" t="s">
        <v>402</v>
      </c>
      <c r="F442" s="51" t="s">
        <v>211</v>
      </c>
      <c r="G442" s="83">
        <f>SUM(G443+G445+G447)</f>
        <v>6880</v>
      </c>
      <c r="H442" s="93"/>
    </row>
    <row r="443" spans="1:8" ht="91.5" customHeight="1">
      <c r="A443" s="69" t="s">
        <v>343</v>
      </c>
      <c r="B443" s="18" t="s">
        <v>207</v>
      </c>
      <c r="C443" s="17" t="s">
        <v>209</v>
      </c>
      <c r="D443" s="17" t="s">
        <v>217</v>
      </c>
      <c r="E443" s="45" t="s">
        <v>402</v>
      </c>
      <c r="F443" s="45">
        <v>100</v>
      </c>
      <c r="G443" s="84">
        <f>SUM(G444)</f>
        <v>5580</v>
      </c>
      <c r="H443" s="93"/>
    </row>
    <row r="444" spans="1:8" ht="38.25" customHeight="1">
      <c r="A444" s="69" t="s">
        <v>342</v>
      </c>
      <c r="B444" s="18" t="s">
        <v>207</v>
      </c>
      <c r="C444" s="17" t="s">
        <v>209</v>
      </c>
      <c r="D444" s="17" t="s">
        <v>217</v>
      </c>
      <c r="E444" s="45" t="s">
        <v>402</v>
      </c>
      <c r="F444" s="45">
        <v>120</v>
      </c>
      <c r="G444" s="84">
        <v>5580</v>
      </c>
      <c r="H444" s="93"/>
    </row>
    <row r="445" spans="1:8" ht="37.5" customHeight="1">
      <c r="A445" s="69" t="s">
        <v>344</v>
      </c>
      <c r="B445" s="18" t="s">
        <v>207</v>
      </c>
      <c r="C445" s="17" t="s">
        <v>209</v>
      </c>
      <c r="D445" s="17" t="s">
        <v>217</v>
      </c>
      <c r="E445" s="45" t="s">
        <v>402</v>
      </c>
      <c r="F445" s="45">
        <v>200</v>
      </c>
      <c r="G445" s="84">
        <f>G446</f>
        <v>940</v>
      </c>
      <c r="H445" s="87"/>
    </row>
    <row r="446" spans="1:8" ht="51" customHeight="1">
      <c r="A446" s="69" t="s">
        <v>346</v>
      </c>
      <c r="B446" s="18" t="s">
        <v>207</v>
      </c>
      <c r="C446" s="17" t="s">
        <v>209</v>
      </c>
      <c r="D446" s="17" t="s">
        <v>217</v>
      </c>
      <c r="E446" s="45" t="s">
        <v>402</v>
      </c>
      <c r="F446" s="45">
        <v>240</v>
      </c>
      <c r="G446" s="84">
        <v>940</v>
      </c>
      <c r="H446" s="93"/>
    </row>
    <row r="447" spans="1:8" ht="21.75" customHeight="1">
      <c r="A447" s="69" t="s">
        <v>345</v>
      </c>
      <c r="B447" s="18" t="s">
        <v>207</v>
      </c>
      <c r="C447" s="17" t="s">
        <v>209</v>
      </c>
      <c r="D447" s="17" t="s">
        <v>217</v>
      </c>
      <c r="E447" s="45" t="s">
        <v>402</v>
      </c>
      <c r="F447" s="45">
        <v>800</v>
      </c>
      <c r="G447" s="84">
        <f>SUM(G448)</f>
        <v>360</v>
      </c>
      <c r="H447" s="93"/>
    </row>
    <row r="448" spans="1:8" ht="17.25" customHeight="1">
      <c r="A448" s="69" t="s">
        <v>347</v>
      </c>
      <c r="B448" s="18" t="s">
        <v>207</v>
      </c>
      <c r="C448" s="17" t="s">
        <v>209</v>
      </c>
      <c r="D448" s="17" t="s">
        <v>217</v>
      </c>
      <c r="E448" s="45" t="s">
        <v>402</v>
      </c>
      <c r="F448" s="45">
        <v>850</v>
      </c>
      <c r="G448" s="84">
        <v>360</v>
      </c>
      <c r="H448" s="93"/>
    </row>
    <row r="449" spans="1:8" ht="16.5" customHeight="1">
      <c r="A449" s="13" t="s">
        <v>241</v>
      </c>
      <c r="B449" s="11" t="s">
        <v>207</v>
      </c>
      <c r="C449" s="23" t="s">
        <v>238</v>
      </c>
      <c r="D449" s="25">
        <v>13</v>
      </c>
      <c r="E449" s="24" t="s">
        <v>472</v>
      </c>
      <c r="F449" s="23" t="s">
        <v>211</v>
      </c>
      <c r="G449" s="87">
        <f>SUM(G450)</f>
        <v>4586</v>
      </c>
      <c r="H449" s="93"/>
    </row>
    <row r="450" spans="1:8" ht="33" customHeight="1">
      <c r="A450" s="77" t="s">
        <v>396</v>
      </c>
      <c r="B450" s="11" t="s">
        <v>207</v>
      </c>
      <c r="C450" s="23" t="s">
        <v>238</v>
      </c>
      <c r="D450" s="25">
        <v>13</v>
      </c>
      <c r="E450" s="167" t="s">
        <v>473</v>
      </c>
      <c r="F450" s="23" t="s">
        <v>211</v>
      </c>
      <c r="G450" s="88">
        <f>SUM(G451+G463)</f>
        <v>4586</v>
      </c>
      <c r="H450" s="93"/>
    </row>
    <row r="451" spans="1:8" ht="55.5" customHeight="1">
      <c r="A451" s="70" t="s">
        <v>369</v>
      </c>
      <c r="B451" s="11" t="s">
        <v>207</v>
      </c>
      <c r="C451" s="23" t="s">
        <v>238</v>
      </c>
      <c r="D451" s="25">
        <v>13</v>
      </c>
      <c r="E451" s="167" t="s">
        <v>486</v>
      </c>
      <c r="F451" s="23" t="s">
        <v>211</v>
      </c>
      <c r="G451" s="88">
        <f>SUM(G452+G456)</f>
        <v>660</v>
      </c>
      <c r="H451" s="93"/>
    </row>
    <row r="452" spans="1:8" ht="36" customHeight="1">
      <c r="A452" s="70" t="s">
        <v>7</v>
      </c>
      <c r="B452" s="11" t="s">
        <v>207</v>
      </c>
      <c r="C452" s="23" t="s">
        <v>238</v>
      </c>
      <c r="D452" s="25">
        <v>13</v>
      </c>
      <c r="E452" s="51" t="s">
        <v>520</v>
      </c>
      <c r="F452" s="23" t="s">
        <v>211</v>
      </c>
      <c r="G452" s="88">
        <f>SUM(G453)</f>
        <v>110</v>
      </c>
      <c r="H452" s="93"/>
    </row>
    <row r="453" spans="1:8" ht="54.75" customHeight="1">
      <c r="A453" s="102" t="s">
        <v>147</v>
      </c>
      <c r="B453" s="11" t="s">
        <v>207</v>
      </c>
      <c r="C453" s="23" t="s">
        <v>238</v>
      </c>
      <c r="D453" s="25">
        <v>13</v>
      </c>
      <c r="E453" s="51" t="s">
        <v>256</v>
      </c>
      <c r="F453" s="23" t="s">
        <v>211</v>
      </c>
      <c r="G453" s="88">
        <f>SUM(G454)</f>
        <v>110</v>
      </c>
      <c r="H453" s="93"/>
    </row>
    <row r="454" spans="1:8" ht="33" customHeight="1">
      <c r="A454" s="73" t="s">
        <v>344</v>
      </c>
      <c r="B454" s="15" t="s">
        <v>207</v>
      </c>
      <c r="C454" s="21" t="s">
        <v>238</v>
      </c>
      <c r="D454" s="26">
        <v>13</v>
      </c>
      <c r="E454" s="45" t="s">
        <v>256</v>
      </c>
      <c r="F454" s="21" t="s">
        <v>348</v>
      </c>
      <c r="G454" s="91">
        <f>SUM(G455)</f>
        <v>110</v>
      </c>
      <c r="H454" s="93"/>
    </row>
    <row r="455" spans="1:8" ht="51.75" customHeight="1">
      <c r="A455" s="73" t="s">
        <v>346</v>
      </c>
      <c r="B455" s="15" t="s">
        <v>207</v>
      </c>
      <c r="C455" s="21" t="s">
        <v>238</v>
      </c>
      <c r="D455" s="26">
        <v>13</v>
      </c>
      <c r="E455" s="45" t="s">
        <v>256</v>
      </c>
      <c r="F455" s="21" t="s">
        <v>349</v>
      </c>
      <c r="G455" s="91">
        <v>110</v>
      </c>
      <c r="H455" s="93"/>
    </row>
    <row r="456" spans="1:8" ht="39.75" customHeight="1">
      <c r="A456" s="70" t="s">
        <v>8</v>
      </c>
      <c r="B456" s="11" t="s">
        <v>207</v>
      </c>
      <c r="C456" s="23" t="s">
        <v>238</v>
      </c>
      <c r="D456" s="25">
        <v>13</v>
      </c>
      <c r="E456" s="51" t="s">
        <v>257</v>
      </c>
      <c r="F456" s="23" t="s">
        <v>211</v>
      </c>
      <c r="G456" s="88">
        <f>SUM(G457+G460)</f>
        <v>550</v>
      </c>
      <c r="H456" s="93"/>
    </row>
    <row r="457" spans="1:8" ht="39" customHeight="1">
      <c r="A457" s="102" t="s">
        <v>432</v>
      </c>
      <c r="B457" s="11" t="s">
        <v>207</v>
      </c>
      <c r="C457" s="23" t="s">
        <v>238</v>
      </c>
      <c r="D457" s="25">
        <v>13</v>
      </c>
      <c r="E457" s="51" t="s">
        <v>258</v>
      </c>
      <c r="F457" s="23" t="s">
        <v>211</v>
      </c>
      <c r="G457" s="88">
        <f>SUM(G458)</f>
        <v>350</v>
      </c>
      <c r="H457" s="93"/>
    </row>
    <row r="458" spans="1:8" ht="34.5" customHeight="1">
      <c r="A458" s="73" t="s">
        <v>344</v>
      </c>
      <c r="B458" s="15" t="s">
        <v>207</v>
      </c>
      <c r="C458" s="21" t="s">
        <v>238</v>
      </c>
      <c r="D458" s="26">
        <v>13</v>
      </c>
      <c r="E458" s="45" t="s">
        <v>258</v>
      </c>
      <c r="F458" s="21" t="s">
        <v>348</v>
      </c>
      <c r="G458" s="91">
        <f>SUM(G459)</f>
        <v>350</v>
      </c>
      <c r="H458" s="93"/>
    </row>
    <row r="459" spans="1:8" ht="50.25" customHeight="1">
      <c r="A459" s="73" t="s">
        <v>346</v>
      </c>
      <c r="B459" s="15" t="s">
        <v>207</v>
      </c>
      <c r="C459" s="21" t="s">
        <v>238</v>
      </c>
      <c r="D459" s="26">
        <v>13</v>
      </c>
      <c r="E459" s="45" t="s">
        <v>258</v>
      </c>
      <c r="F459" s="21" t="s">
        <v>349</v>
      </c>
      <c r="G459" s="91">
        <v>350</v>
      </c>
      <c r="H459" s="93"/>
    </row>
    <row r="460" spans="1:8" ht="36" customHeight="1">
      <c r="A460" s="102" t="s">
        <v>9</v>
      </c>
      <c r="B460" s="11" t="s">
        <v>207</v>
      </c>
      <c r="C460" s="23" t="s">
        <v>238</v>
      </c>
      <c r="D460" s="25">
        <v>13</v>
      </c>
      <c r="E460" s="51" t="s">
        <v>259</v>
      </c>
      <c r="F460" s="23" t="s">
        <v>211</v>
      </c>
      <c r="G460" s="91">
        <f>SUM(G461)</f>
        <v>200</v>
      </c>
      <c r="H460" s="93"/>
    </row>
    <row r="461" spans="1:8" ht="33" customHeight="1">
      <c r="A461" s="73" t="s">
        <v>344</v>
      </c>
      <c r="B461" s="15" t="s">
        <v>207</v>
      </c>
      <c r="C461" s="21" t="s">
        <v>238</v>
      </c>
      <c r="D461" s="26">
        <v>13</v>
      </c>
      <c r="E461" s="45" t="s">
        <v>259</v>
      </c>
      <c r="F461" s="21" t="s">
        <v>348</v>
      </c>
      <c r="G461" s="91">
        <f>SUM(G462)</f>
        <v>200</v>
      </c>
      <c r="H461" s="93"/>
    </row>
    <row r="462" spans="1:8" ht="51" customHeight="1">
      <c r="A462" s="73" t="s">
        <v>346</v>
      </c>
      <c r="B462" s="15" t="s">
        <v>207</v>
      </c>
      <c r="C462" s="21" t="s">
        <v>238</v>
      </c>
      <c r="D462" s="26">
        <v>13</v>
      </c>
      <c r="E462" s="45" t="s">
        <v>259</v>
      </c>
      <c r="F462" s="21" t="s">
        <v>349</v>
      </c>
      <c r="G462" s="91">
        <v>200</v>
      </c>
      <c r="H462" s="93"/>
    </row>
    <row r="463" spans="1:8" ht="18" customHeight="1">
      <c r="A463" s="70" t="s">
        <v>178</v>
      </c>
      <c r="B463" s="11" t="s">
        <v>207</v>
      </c>
      <c r="C463" s="23" t="s">
        <v>238</v>
      </c>
      <c r="D463" s="25">
        <v>13</v>
      </c>
      <c r="E463" s="51" t="s">
        <v>399</v>
      </c>
      <c r="F463" s="23" t="s">
        <v>211</v>
      </c>
      <c r="G463" s="88">
        <f>SUM(G464)</f>
        <v>3926</v>
      </c>
      <c r="H463" s="93"/>
    </row>
    <row r="464" spans="1:8" ht="66.75" customHeight="1">
      <c r="A464" s="70" t="s">
        <v>67</v>
      </c>
      <c r="B464" s="11" t="s">
        <v>207</v>
      </c>
      <c r="C464" s="23" t="s">
        <v>238</v>
      </c>
      <c r="D464" s="25">
        <v>13</v>
      </c>
      <c r="E464" s="51" t="s">
        <v>400</v>
      </c>
      <c r="F464" s="23" t="s">
        <v>211</v>
      </c>
      <c r="G464" s="88">
        <f>SUM(G465)</f>
        <v>3926</v>
      </c>
      <c r="H464" s="93"/>
    </row>
    <row r="465" spans="1:8" ht="54" customHeight="1">
      <c r="A465" s="74" t="s">
        <v>340</v>
      </c>
      <c r="B465" s="11" t="s">
        <v>207</v>
      </c>
      <c r="C465" s="23" t="s">
        <v>238</v>
      </c>
      <c r="D465" s="25">
        <v>13</v>
      </c>
      <c r="E465" s="51" t="s">
        <v>401</v>
      </c>
      <c r="F465" s="23" t="s">
        <v>211</v>
      </c>
      <c r="G465" s="88">
        <f>SUM(G466)</f>
        <v>3926</v>
      </c>
      <c r="H465" s="93"/>
    </row>
    <row r="466" spans="1:8" ht="51" customHeight="1">
      <c r="A466" s="71" t="s">
        <v>437</v>
      </c>
      <c r="B466" s="11" t="s">
        <v>207</v>
      </c>
      <c r="C466" s="23" t="s">
        <v>238</v>
      </c>
      <c r="D466" s="25">
        <v>13</v>
      </c>
      <c r="E466" s="51" t="s">
        <v>402</v>
      </c>
      <c r="F466" s="23" t="s">
        <v>211</v>
      </c>
      <c r="G466" s="88">
        <f>SUM(G467+G469)</f>
        <v>3926</v>
      </c>
      <c r="H466" s="93"/>
    </row>
    <row r="467" spans="1:8" ht="34.5" customHeight="1">
      <c r="A467" s="73" t="s">
        <v>344</v>
      </c>
      <c r="B467" s="15" t="s">
        <v>207</v>
      </c>
      <c r="C467" s="21" t="s">
        <v>238</v>
      </c>
      <c r="D467" s="26">
        <v>13</v>
      </c>
      <c r="E467" s="45" t="s">
        <v>402</v>
      </c>
      <c r="F467" s="21" t="s">
        <v>348</v>
      </c>
      <c r="G467" s="91">
        <f>SUM(G468)</f>
        <v>3926</v>
      </c>
      <c r="H467" s="93"/>
    </row>
    <row r="468" spans="1:8" ht="49.5" customHeight="1">
      <c r="A468" s="73" t="s">
        <v>346</v>
      </c>
      <c r="B468" s="15" t="s">
        <v>207</v>
      </c>
      <c r="C468" s="21" t="s">
        <v>238</v>
      </c>
      <c r="D468" s="26">
        <v>13</v>
      </c>
      <c r="E468" s="45" t="s">
        <v>402</v>
      </c>
      <c r="F468" s="21" t="s">
        <v>349</v>
      </c>
      <c r="G468" s="91">
        <v>3926</v>
      </c>
      <c r="H468" s="93"/>
    </row>
    <row r="469" spans="1:8" ht="18.75" customHeight="1">
      <c r="A469" s="69" t="s">
        <v>345</v>
      </c>
      <c r="B469" s="15" t="s">
        <v>207</v>
      </c>
      <c r="C469" s="21" t="s">
        <v>238</v>
      </c>
      <c r="D469" s="26">
        <v>13</v>
      </c>
      <c r="E469" s="45" t="s">
        <v>402</v>
      </c>
      <c r="F469" s="21" t="s">
        <v>350</v>
      </c>
      <c r="G469" s="91">
        <f>SUM(G470)</f>
        <v>0</v>
      </c>
      <c r="H469" s="93"/>
    </row>
    <row r="470" spans="1:8" ht="18.75">
      <c r="A470" s="69" t="s">
        <v>347</v>
      </c>
      <c r="B470" s="15" t="s">
        <v>207</v>
      </c>
      <c r="C470" s="21" t="s">
        <v>238</v>
      </c>
      <c r="D470" s="26">
        <v>13</v>
      </c>
      <c r="E470" s="45" t="s">
        <v>402</v>
      </c>
      <c r="F470" s="21" t="s">
        <v>351</v>
      </c>
      <c r="G470" s="91">
        <v>0</v>
      </c>
      <c r="H470" s="93"/>
    </row>
    <row r="471" spans="1:8" ht="24.75" customHeight="1">
      <c r="A471" s="61" t="s">
        <v>305</v>
      </c>
      <c r="B471" s="11" t="s">
        <v>207</v>
      </c>
      <c r="C471" s="21"/>
      <c r="D471" s="21"/>
      <c r="E471" s="45"/>
      <c r="F471" s="21"/>
      <c r="G471" s="88">
        <f aca="true" t="shared" si="12" ref="G471:G476">SUM(G472)</f>
        <v>1251</v>
      </c>
      <c r="H471" s="88">
        <v>503</v>
      </c>
    </row>
    <row r="472" spans="1:8" ht="20.25" customHeight="1">
      <c r="A472" s="10" t="s">
        <v>208</v>
      </c>
      <c r="B472" s="11" t="s">
        <v>207</v>
      </c>
      <c r="C472" s="23" t="s">
        <v>238</v>
      </c>
      <c r="D472" s="23" t="s">
        <v>219</v>
      </c>
      <c r="E472" s="24" t="s">
        <v>472</v>
      </c>
      <c r="F472" s="23" t="s">
        <v>211</v>
      </c>
      <c r="G472" s="88">
        <f t="shared" si="12"/>
        <v>1251</v>
      </c>
      <c r="H472" s="88">
        <v>503</v>
      </c>
    </row>
    <row r="473" spans="1:8" ht="16.5" customHeight="1">
      <c r="A473" s="13" t="s">
        <v>241</v>
      </c>
      <c r="B473" s="11" t="s">
        <v>207</v>
      </c>
      <c r="C473" s="23" t="s">
        <v>238</v>
      </c>
      <c r="D473" s="25">
        <v>13</v>
      </c>
      <c r="E473" s="24" t="s">
        <v>472</v>
      </c>
      <c r="F473" s="23" t="s">
        <v>211</v>
      </c>
      <c r="G473" s="88">
        <f t="shared" si="12"/>
        <v>1251</v>
      </c>
      <c r="H473" s="88">
        <v>503</v>
      </c>
    </row>
    <row r="474" spans="1:8" ht="33.75" customHeight="1">
      <c r="A474" s="77" t="s">
        <v>396</v>
      </c>
      <c r="B474" s="11" t="s">
        <v>207</v>
      </c>
      <c r="C474" s="23" t="s">
        <v>238</v>
      </c>
      <c r="D474" s="25">
        <v>13</v>
      </c>
      <c r="E474" s="51" t="s">
        <v>473</v>
      </c>
      <c r="F474" s="23" t="s">
        <v>211</v>
      </c>
      <c r="G474" s="88">
        <f t="shared" si="12"/>
        <v>1251</v>
      </c>
      <c r="H474" s="88">
        <v>503</v>
      </c>
    </row>
    <row r="475" spans="1:8" ht="17.25" customHeight="1">
      <c r="A475" s="122" t="s">
        <v>178</v>
      </c>
      <c r="B475" s="11" t="s">
        <v>207</v>
      </c>
      <c r="C475" s="23" t="s">
        <v>238</v>
      </c>
      <c r="D475" s="25">
        <v>13</v>
      </c>
      <c r="E475" s="51" t="s">
        <v>399</v>
      </c>
      <c r="F475" s="23" t="s">
        <v>211</v>
      </c>
      <c r="G475" s="88">
        <f t="shared" si="12"/>
        <v>1251</v>
      </c>
      <c r="H475" s="88">
        <v>503</v>
      </c>
    </row>
    <row r="476" spans="1:8" ht="63" customHeight="1">
      <c r="A476" s="122" t="s">
        <v>67</v>
      </c>
      <c r="B476" s="11" t="s">
        <v>207</v>
      </c>
      <c r="C476" s="23" t="s">
        <v>238</v>
      </c>
      <c r="D476" s="25">
        <v>13</v>
      </c>
      <c r="E476" s="51" t="s">
        <v>400</v>
      </c>
      <c r="F476" s="23" t="s">
        <v>211</v>
      </c>
      <c r="G476" s="88">
        <f t="shared" si="12"/>
        <v>1251</v>
      </c>
      <c r="H476" s="88">
        <v>503</v>
      </c>
    </row>
    <row r="477" spans="1:8" ht="35.25" customHeight="1">
      <c r="A477" s="71" t="s">
        <v>438</v>
      </c>
      <c r="B477" s="11" t="s">
        <v>207</v>
      </c>
      <c r="C477" s="23" t="s">
        <v>238</v>
      </c>
      <c r="D477" s="25">
        <v>13</v>
      </c>
      <c r="E477" s="51" t="s">
        <v>317</v>
      </c>
      <c r="F477" s="51" t="s">
        <v>211</v>
      </c>
      <c r="G477" s="88">
        <f>SUM(G478+G480+G482)</f>
        <v>1251</v>
      </c>
      <c r="H477" s="88">
        <f>SUM(H478+H480+H482)</f>
        <v>503</v>
      </c>
    </row>
    <row r="478" spans="1:8" ht="95.25" customHeight="1">
      <c r="A478" s="76" t="s">
        <v>343</v>
      </c>
      <c r="B478" s="15" t="s">
        <v>207</v>
      </c>
      <c r="C478" s="21" t="s">
        <v>238</v>
      </c>
      <c r="D478" s="26">
        <v>13</v>
      </c>
      <c r="E478" s="45" t="s">
        <v>317</v>
      </c>
      <c r="F478" s="45" t="s">
        <v>329</v>
      </c>
      <c r="G478" s="91">
        <f>SUM(G479)</f>
        <v>934</v>
      </c>
      <c r="H478" s="91">
        <f>SUM(H479)</f>
        <v>440</v>
      </c>
    </row>
    <row r="479" spans="1:8" ht="37.5" customHeight="1">
      <c r="A479" s="76" t="s">
        <v>389</v>
      </c>
      <c r="B479" s="15" t="s">
        <v>207</v>
      </c>
      <c r="C479" s="21" t="s">
        <v>238</v>
      </c>
      <c r="D479" s="26">
        <v>13</v>
      </c>
      <c r="E479" s="45" t="s">
        <v>317</v>
      </c>
      <c r="F479" s="45" t="s">
        <v>139</v>
      </c>
      <c r="G479" s="91">
        <v>934</v>
      </c>
      <c r="H479" s="91">
        <v>440</v>
      </c>
    </row>
    <row r="480" spans="1:8" ht="38.25" customHeight="1">
      <c r="A480" s="69" t="s">
        <v>344</v>
      </c>
      <c r="B480" s="15" t="s">
        <v>207</v>
      </c>
      <c r="C480" s="21" t="s">
        <v>238</v>
      </c>
      <c r="D480" s="26">
        <v>13</v>
      </c>
      <c r="E480" s="45" t="s">
        <v>317</v>
      </c>
      <c r="F480" s="21" t="s">
        <v>348</v>
      </c>
      <c r="G480" s="91">
        <f>SUM(G481)</f>
        <v>317</v>
      </c>
      <c r="H480" s="91">
        <f>SUM(H481)</f>
        <v>63</v>
      </c>
    </row>
    <row r="481" spans="1:8" ht="55.5" customHeight="1">
      <c r="A481" s="69" t="s">
        <v>346</v>
      </c>
      <c r="B481" s="15" t="s">
        <v>207</v>
      </c>
      <c r="C481" s="21" t="s">
        <v>238</v>
      </c>
      <c r="D481" s="26">
        <v>13</v>
      </c>
      <c r="E481" s="45" t="s">
        <v>317</v>
      </c>
      <c r="F481" s="21" t="s">
        <v>349</v>
      </c>
      <c r="G481" s="91">
        <v>317</v>
      </c>
      <c r="H481" s="91">
        <v>63</v>
      </c>
    </row>
    <row r="482" spans="1:8" ht="17.25" customHeight="1">
      <c r="A482" s="69" t="s">
        <v>345</v>
      </c>
      <c r="B482" s="15" t="s">
        <v>207</v>
      </c>
      <c r="C482" s="21" t="s">
        <v>238</v>
      </c>
      <c r="D482" s="26">
        <v>13</v>
      </c>
      <c r="E482" s="45" t="s">
        <v>317</v>
      </c>
      <c r="F482" s="21" t="s">
        <v>350</v>
      </c>
      <c r="G482" s="91">
        <f>SUM(G483)</f>
        <v>0</v>
      </c>
      <c r="H482" s="91"/>
    </row>
    <row r="483" spans="1:8" ht="24" customHeight="1">
      <c r="A483" s="69" t="s">
        <v>347</v>
      </c>
      <c r="B483" s="15" t="s">
        <v>207</v>
      </c>
      <c r="C483" s="21" t="s">
        <v>238</v>
      </c>
      <c r="D483" s="26">
        <v>13</v>
      </c>
      <c r="E483" s="45" t="s">
        <v>317</v>
      </c>
      <c r="F483" s="21" t="s">
        <v>351</v>
      </c>
      <c r="G483" s="91">
        <v>0</v>
      </c>
      <c r="H483" s="91"/>
    </row>
    <row r="484" spans="1:8" ht="19.5" customHeight="1">
      <c r="A484" s="65" t="s">
        <v>328</v>
      </c>
      <c r="B484" s="30" t="s">
        <v>207</v>
      </c>
      <c r="C484" s="20"/>
      <c r="D484" s="30"/>
      <c r="E484" s="36"/>
      <c r="F484" s="20"/>
      <c r="G484" s="83">
        <f>SUM(G485+G498)</f>
        <v>13362</v>
      </c>
      <c r="H484" s="168">
        <v>2157</v>
      </c>
    </row>
    <row r="485" spans="1:8" ht="18" customHeight="1">
      <c r="A485" s="29" t="s">
        <v>208</v>
      </c>
      <c r="B485" s="30" t="s">
        <v>207</v>
      </c>
      <c r="C485" s="20" t="s">
        <v>209</v>
      </c>
      <c r="D485" s="30" t="s">
        <v>219</v>
      </c>
      <c r="E485" s="24" t="s">
        <v>472</v>
      </c>
      <c r="F485" s="20" t="s">
        <v>211</v>
      </c>
      <c r="G485" s="83">
        <f>SUM(G486)</f>
        <v>13162</v>
      </c>
      <c r="H485" s="168">
        <v>2157</v>
      </c>
    </row>
    <row r="486" spans="1:8" ht="46.5" customHeight="1">
      <c r="A486" s="13" t="s">
        <v>318</v>
      </c>
      <c r="B486" s="30" t="s">
        <v>207</v>
      </c>
      <c r="C486" s="20" t="s">
        <v>209</v>
      </c>
      <c r="D486" s="20" t="s">
        <v>250</v>
      </c>
      <c r="E486" s="24" t="s">
        <v>472</v>
      </c>
      <c r="F486" s="20" t="s">
        <v>211</v>
      </c>
      <c r="G486" s="83">
        <f aca="true" t="shared" si="13" ref="G486:H490">SUM(G487)</f>
        <v>13162</v>
      </c>
      <c r="H486" s="168">
        <v>2157</v>
      </c>
    </row>
    <row r="487" spans="1:8" ht="39.75" customHeight="1">
      <c r="A487" s="77" t="s">
        <v>396</v>
      </c>
      <c r="B487" s="30" t="s">
        <v>207</v>
      </c>
      <c r="C487" s="20" t="s">
        <v>209</v>
      </c>
      <c r="D487" s="20" t="s">
        <v>250</v>
      </c>
      <c r="E487" s="51" t="s">
        <v>473</v>
      </c>
      <c r="F487" s="51" t="s">
        <v>211</v>
      </c>
      <c r="G487" s="83">
        <f t="shared" si="13"/>
        <v>13162</v>
      </c>
      <c r="H487" s="168">
        <v>2157</v>
      </c>
    </row>
    <row r="488" spans="1:8" ht="30" customHeight="1">
      <c r="A488" s="70" t="s">
        <v>178</v>
      </c>
      <c r="B488" s="30" t="s">
        <v>207</v>
      </c>
      <c r="C488" s="20" t="s">
        <v>209</v>
      </c>
      <c r="D488" s="20" t="s">
        <v>250</v>
      </c>
      <c r="E488" s="51" t="s">
        <v>399</v>
      </c>
      <c r="F488" s="51" t="s">
        <v>211</v>
      </c>
      <c r="G488" s="83">
        <f t="shared" si="13"/>
        <v>13162</v>
      </c>
      <c r="H488" s="168">
        <v>2157</v>
      </c>
    </row>
    <row r="489" spans="1:8" ht="69.75" customHeight="1">
      <c r="A489" s="70" t="s">
        <v>67</v>
      </c>
      <c r="B489" s="30" t="s">
        <v>207</v>
      </c>
      <c r="C489" s="20" t="s">
        <v>209</v>
      </c>
      <c r="D489" s="20" t="s">
        <v>250</v>
      </c>
      <c r="E489" s="51" t="s">
        <v>400</v>
      </c>
      <c r="F489" s="51" t="s">
        <v>211</v>
      </c>
      <c r="G489" s="83">
        <f t="shared" si="13"/>
        <v>13162</v>
      </c>
      <c r="H489" s="169">
        <f t="shared" si="13"/>
        <v>2157</v>
      </c>
    </row>
    <row r="490" spans="1:8" ht="54" customHeight="1">
      <c r="A490" s="74" t="s">
        <v>340</v>
      </c>
      <c r="B490" s="30" t="s">
        <v>207</v>
      </c>
      <c r="C490" s="20" t="s">
        <v>209</v>
      </c>
      <c r="D490" s="20" t="s">
        <v>250</v>
      </c>
      <c r="E490" s="51" t="s">
        <v>260</v>
      </c>
      <c r="F490" s="51" t="s">
        <v>211</v>
      </c>
      <c r="G490" s="83">
        <f t="shared" si="13"/>
        <v>13162</v>
      </c>
      <c r="H490" s="168">
        <v>2157</v>
      </c>
    </row>
    <row r="491" spans="1:8" ht="60.75" customHeight="1">
      <c r="A491" s="71" t="s">
        <v>437</v>
      </c>
      <c r="B491" s="30" t="s">
        <v>207</v>
      </c>
      <c r="C491" s="20" t="s">
        <v>209</v>
      </c>
      <c r="D491" s="20" t="s">
        <v>250</v>
      </c>
      <c r="E491" s="51" t="s">
        <v>402</v>
      </c>
      <c r="F491" s="45" t="s">
        <v>211</v>
      </c>
      <c r="G491" s="83">
        <f>SUM(G492+G494+G496)</f>
        <v>13162</v>
      </c>
      <c r="H491" s="168">
        <v>2157</v>
      </c>
    </row>
    <row r="492" spans="1:8" ht="91.5" customHeight="1">
      <c r="A492" s="69" t="s">
        <v>343</v>
      </c>
      <c r="B492" s="18" t="s">
        <v>207</v>
      </c>
      <c r="C492" s="17" t="s">
        <v>209</v>
      </c>
      <c r="D492" s="17" t="s">
        <v>250</v>
      </c>
      <c r="E492" s="45" t="s">
        <v>402</v>
      </c>
      <c r="F492" s="45" t="s">
        <v>329</v>
      </c>
      <c r="G492" s="84">
        <f>SUM(G493)</f>
        <v>11100</v>
      </c>
      <c r="H492" s="142">
        <v>2000</v>
      </c>
    </row>
    <row r="493" spans="1:8" ht="37.5" customHeight="1">
      <c r="A493" s="69" t="s">
        <v>342</v>
      </c>
      <c r="B493" s="18" t="s">
        <v>207</v>
      </c>
      <c r="C493" s="17" t="s">
        <v>209</v>
      </c>
      <c r="D493" s="17" t="s">
        <v>250</v>
      </c>
      <c r="E493" s="45" t="s">
        <v>402</v>
      </c>
      <c r="F493" s="45" t="s">
        <v>330</v>
      </c>
      <c r="G493" s="84">
        <v>11100</v>
      </c>
      <c r="H493" s="142">
        <v>2000</v>
      </c>
    </row>
    <row r="494" spans="1:8" ht="41.25" customHeight="1">
      <c r="A494" s="69" t="s">
        <v>344</v>
      </c>
      <c r="B494" s="18" t="s">
        <v>207</v>
      </c>
      <c r="C494" s="17" t="s">
        <v>209</v>
      </c>
      <c r="D494" s="17" t="s">
        <v>250</v>
      </c>
      <c r="E494" s="45" t="s">
        <v>402</v>
      </c>
      <c r="F494" s="45" t="s">
        <v>348</v>
      </c>
      <c r="G494" s="84">
        <f>SUM(G495)</f>
        <v>2017</v>
      </c>
      <c r="H494" s="142">
        <v>157</v>
      </c>
    </row>
    <row r="495" spans="1:8" ht="58.5" customHeight="1">
      <c r="A495" s="69" t="s">
        <v>346</v>
      </c>
      <c r="B495" s="18" t="s">
        <v>207</v>
      </c>
      <c r="C495" s="17" t="s">
        <v>209</v>
      </c>
      <c r="D495" s="17" t="s">
        <v>250</v>
      </c>
      <c r="E495" s="45" t="s">
        <v>402</v>
      </c>
      <c r="F495" s="45" t="s">
        <v>349</v>
      </c>
      <c r="G495" s="84">
        <v>2017</v>
      </c>
      <c r="H495" s="142">
        <v>157</v>
      </c>
    </row>
    <row r="496" spans="1:8" ht="21" customHeight="1">
      <c r="A496" s="69" t="s">
        <v>345</v>
      </c>
      <c r="B496" s="18" t="s">
        <v>207</v>
      </c>
      <c r="C496" s="17" t="s">
        <v>209</v>
      </c>
      <c r="D496" s="17" t="s">
        <v>250</v>
      </c>
      <c r="E496" s="45" t="s">
        <v>402</v>
      </c>
      <c r="F496" s="135" t="s">
        <v>350</v>
      </c>
      <c r="G496" s="142">
        <f>SUM(G497)</f>
        <v>45</v>
      </c>
      <c r="H496" s="91"/>
    </row>
    <row r="497" spans="1:8" ht="16.5" customHeight="1">
      <c r="A497" s="69" t="s">
        <v>347</v>
      </c>
      <c r="B497" s="18" t="s">
        <v>207</v>
      </c>
      <c r="C497" s="17" t="s">
        <v>209</v>
      </c>
      <c r="D497" s="17" t="s">
        <v>250</v>
      </c>
      <c r="E497" s="45" t="s">
        <v>402</v>
      </c>
      <c r="F497" s="135" t="s">
        <v>351</v>
      </c>
      <c r="G497" s="142">
        <v>45</v>
      </c>
      <c r="H497" s="91"/>
    </row>
    <row r="498" spans="1:8" ht="33.75" customHeight="1">
      <c r="A498" s="10" t="s">
        <v>306</v>
      </c>
      <c r="B498" s="11" t="s">
        <v>207</v>
      </c>
      <c r="C498" s="23" t="s">
        <v>320</v>
      </c>
      <c r="D498" s="23" t="s">
        <v>219</v>
      </c>
      <c r="E498" s="24" t="s">
        <v>472</v>
      </c>
      <c r="F498" s="23" t="s">
        <v>211</v>
      </c>
      <c r="G498" s="88">
        <f>SUM(G499)</f>
        <v>200</v>
      </c>
      <c r="H498" s="91"/>
    </row>
    <row r="499" spans="1:8" ht="34.5" customHeight="1">
      <c r="A499" s="13" t="s">
        <v>395</v>
      </c>
      <c r="B499" s="11" t="s">
        <v>207</v>
      </c>
      <c r="C499" s="23" t="s">
        <v>320</v>
      </c>
      <c r="D499" s="23" t="s">
        <v>209</v>
      </c>
      <c r="E499" s="24" t="s">
        <v>472</v>
      </c>
      <c r="F499" s="23" t="s">
        <v>211</v>
      </c>
      <c r="G499" s="88">
        <f>SUM(G501)</f>
        <v>200</v>
      </c>
      <c r="H499" s="91"/>
    </row>
    <row r="500" spans="1:8" ht="40.5" customHeight="1">
      <c r="A500" s="77" t="s">
        <v>396</v>
      </c>
      <c r="B500" s="11" t="s">
        <v>207</v>
      </c>
      <c r="C500" s="23" t="s">
        <v>320</v>
      </c>
      <c r="D500" s="23" t="s">
        <v>209</v>
      </c>
      <c r="E500" s="51" t="s">
        <v>473</v>
      </c>
      <c r="F500" s="23" t="s">
        <v>211</v>
      </c>
      <c r="G500" s="88">
        <f>SUM(G501)</f>
        <v>200</v>
      </c>
      <c r="H500" s="91"/>
    </row>
    <row r="501" spans="1:8" ht="57" customHeight="1">
      <c r="A501" s="81" t="s">
        <v>467</v>
      </c>
      <c r="B501" s="11" t="s">
        <v>207</v>
      </c>
      <c r="C501" s="23" t="s">
        <v>320</v>
      </c>
      <c r="D501" s="23" t="s">
        <v>209</v>
      </c>
      <c r="E501" s="51" t="s">
        <v>261</v>
      </c>
      <c r="F501" s="51" t="s">
        <v>211</v>
      </c>
      <c r="G501" s="88">
        <f>SUM(G503)</f>
        <v>200</v>
      </c>
      <c r="H501" s="91"/>
    </row>
    <row r="502" spans="1:8" ht="53.25" customHeight="1">
      <c r="A502" s="81" t="s">
        <v>10</v>
      </c>
      <c r="B502" s="11" t="s">
        <v>207</v>
      </c>
      <c r="C502" s="23" t="s">
        <v>320</v>
      </c>
      <c r="D502" s="23" t="s">
        <v>209</v>
      </c>
      <c r="E502" s="51" t="s">
        <v>262</v>
      </c>
      <c r="F502" s="51" t="s">
        <v>211</v>
      </c>
      <c r="G502" s="88">
        <f>SUM(G503)</f>
        <v>200</v>
      </c>
      <c r="H502" s="91"/>
    </row>
    <row r="503" spans="1:8" ht="61.5" customHeight="1">
      <c r="A503" s="79" t="s">
        <v>141</v>
      </c>
      <c r="B503" s="11" t="s">
        <v>207</v>
      </c>
      <c r="C503" s="23" t="s">
        <v>320</v>
      </c>
      <c r="D503" s="23" t="s">
        <v>209</v>
      </c>
      <c r="E503" s="51" t="s">
        <v>263</v>
      </c>
      <c r="F503" s="51" t="s">
        <v>211</v>
      </c>
      <c r="G503" s="88">
        <f>SUM(G505)</f>
        <v>200</v>
      </c>
      <c r="H503" s="91"/>
    </row>
    <row r="504" spans="1:8" ht="45" customHeight="1">
      <c r="A504" s="80" t="s">
        <v>142</v>
      </c>
      <c r="B504" s="15" t="s">
        <v>207</v>
      </c>
      <c r="C504" s="21" t="s">
        <v>320</v>
      </c>
      <c r="D504" s="21" t="s">
        <v>209</v>
      </c>
      <c r="E504" s="45" t="s">
        <v>263</v>
      </c>
      <c r="F504" s="45" t="s">
        <v>144</v>
      </c>
      <c r="G504" s="91">
        <f>SUM(G505)</f>
        <v>200</v>
      </c>
      <c r="H504" s="91"/>
    </row>
    <row r="505" spans="1:8" ht="33.75" customHeight="1">
      <c r="A505" s="80" t="s">
        <v>143</v>
      </c>
      <c r="B505" s="15" t="s">
        <v>207</v>
      </c>
      <c r="C505" s="21" t="s">
        <v>320</v>
      </c>
      <c r="D505" s="21" t="s">
        <v>209</v>
      </c>
      <c r="E505" s="45" t="s">
        <v>263</v>
      </c>
      <c r="F505" s="45" t="s">
        <v>145</v>
      </c>
      <c r="G505" s="84">
        <v>200</v>
      </c>
      <c r="H505" s="91"/>
    </row>
    <row r="506" spans="1:8" ht="18" customHeight="1">
      <c r="A506" s="37" t="s">
        <v>300</v>
      </c>
      <c r="B506" s="11" t="s">
        <v>245</v>
      </c>
      <c r="C506" s="23"/>
      <c r="D506" s="23"/>
      <c r="E506" s="24"/>
      <c r="F506" s="23"/>
      <c r="G506" s="87">
        <f>SUM(G507+G518+G652)</f>
        <v>883744.5</v>
      </c>
      <c r="H506" s="87">
        <f>SUM(H507+H518+H652)</f>
        <v>570708</v>
      </c>
    </row>
    <row r="507" spans="1:8" ht="22.5" customHeight="1">
      <c r="A507" s="60" t="s">
        <v>242</v>
      </c>
      <c r="B507" s="11" t="s">
        <v>245</v>
      </c>
      <c r="C507" s="23" t="s">
        <v>217</v>
      </c>
      <c r="D507" s="23" t="s">
        <v>219</v>
      </c>
      <c r="E507" s="24" t="s">
        <v>472</v>
      </c>
      <c r="F507" s="51" t="s">
        <v>211</v>
      </c>
      <c r="G507" s="87">
        <f aca="true" t="shared" si="14" ref="G507:G515">SUM(G508)</f>
        <v>1782</v>
      </c>
      <c r="H507" s="87"/>
    </row>
    <row r="508" spans="1:8" ht="18" customHeight="1">
      <c r="A508" s="74" t="s">
        <v>464</v>
      </c>
      <c r="B508" s="11" t="s">
        <v>245</v>
      </c>
      <c r="C508" s="23" t="s">
        <v>217</v>
      </c>
      <c r="D508" s="23" t="s">
        <v>296</v>
      </c>
      <c r="E508" s="24" t="s">
        <v>472</v>
      </c>
      <c r="F508" s="51" t="s">
        <v>211</v>
      </c>
      <c r="G508" s="87">
        <f t="shared" si="14"/>
        <v>1782</v>
      </c>
      <c r="H508" s="87"/>
    </row>
    <row r="509" spans="1:8" ht="90" customHeight="1">
      <c r="A509" s="104" t="s">
        <v>502</v>
      </c>
      <c r="B509" s="11" t="s">
        <v>245</v>
      </c>
      <c r="C509" s="23" t="s">
        <v>217</v>
      </c>
      <c r="D509" s="23" t="s">
        <v>296</v>
      </c>
      <c r="E509" s="51" t="s">
        <v>503</v>
      </c>
      <c r="F509" s="51" t="s">
        <v>211</v>
      </c>
      <c r="G509" s="87">
        <f t="shared" si="14"/>
        <v>1782</v>
      </c>
      <c r="H509" s="87"/>
    </row>
    <row r="510" spans="1:8" ht="105" customHeight="1">
      <c r="A510" s="70" t="s">
        <v>508</v>
      </c>
      <c r="B510" s="11" t="s">
        <v>245</v>
      </c>
      <c r="C510" s="23" t="s">
        <v>217</v>
      </c>
      <c r="D510" s="23" t="s">
        <v>296</v>
      </c>
      <c r="E510" s="51" t="s">
        <v>34</v>
      </c>
      <c r="F510" s="51" t="s">
        <v>211</v>
      </c>
      <c r="G510" s="87">
        <f t="shared" si="14"/>
        <v>1782</v>
      </c>
      <c r="H510" s="87"/>
    </row>
    <row r="511" spans="1:8" ht="72" customHeight="1">
      <c r="A511" s="70" t="s">
        <v>452</v>
      </c>
      <c r="B511" s="11" t="s">
        <v>245</v>
      </c>
      <c r="C511" s="23" t="s">
        <v>217</v>
      </c>
      <c r="D511" s="23" t="s">
        <v>296</v>
      </c>
      <c r="E511" s="51" t="s">
        <v>264</v>
      </c>
      <c r="F511" s="51" t="s">
        <v>211</v>
      </c>
      <c r="G511" s="87">
        <f>SUM(G512+G515)</f>
        <v>1782</v>
      </c>
      <c r="H511" s="87"/>
    </row>
    <row r="512" spans="1:8" ht="75" customHeight="1">
      <c r="A512" s="72" t="s">
        <v>48</v>
      </c>
      <c r="B512" s="11" t="s">
        <v>245</v>
      </c>
      <c r="C512" s="23" t="s">
        <v>217</v>
      </c>
      <c r="D512" s="23" t="s">
        <v>296</v>
      </c>
      <c r="E512" s="148" t="s">
        <v>49</v>
      </c>
      <c r="F512" s="51" t="s">
        <v>211</v>
      </c>
      <c r="G512" s="185">
        <f>SUM(G513)</f>
        <v>602</v>
      </c>
      <c r="H512" s="87"/>
    </row>
    <row r="513" spans="1:8" ht="55.5" customHeight="1">
      <c r="A513" s="97" t="s">
        <v>371</v>
      </c>
      <c r="B513" s="15" t="s">
        <v>245</v>
      </c>
      <c r="C513" s="21" t="s">
        <v>217</v>
      </c>
      <c r="D513" s="21" t="s">
        <v>296</v>
      </c>
      <c r="E513" s="151" t="s">
        <v>49</v>
      </c>
      <c r="F513" s="151" t="s">
        <v>372</v>
      </c>
      <c r="G513" s="186">
        <f>SUM(G514)</f>
        <v>602</v>
      </c>
      <c r="H513" s="87"/>
    </row>
    <row r="514" spans="1:8" ht="21" customHeight="1">
      <c r="A514" s="97" t="s">
        <v>160</v>
      </c>
      <c r="B514" s="15" t="s">
        <v>245</v>
      </c>
      <c r="C514" s="21" t="s">
        <v>217</v>
      </c>
      <c r="D514" s="21" t="s">
        <v>296</v>
      </c>
      <c r="E514" s="151" t="s">
        <v>49</v>
      </c>
      <c r="F514" s="151" t="s">
        <v>332</v>
      </c>
      <c r="G514" s="186">
        <v>602</v>
      </c>
      <c r="H514" s="87"/>
    </row>
    <row r="515" spans="1:8" ht="38.25" customHeight="1">
      <c r="A515" s="72" t="s">
        <v>635</v>
      </c>
      <c r="B515" s="11" t="s">
        <v>245</v>
      </c>
      <c r="C515" s="23" t="s">
        <v>217</v>
      </c>
      <c r="D515" s="23" t="s">
        <v>296</v>
      </c>
      <c r="E515" s="148" t="s">
        <v>265</v>
      </c>
      <c r="F515" s="51" t="s">
        <v>211</v>
      </c>
      <c r="G515" s="87">
        <f t="shared" si="14"/>
        <v>1180</v>
      </c>
      <c r="H515" s="87"/>
    </row>
    <row r="516" spans="1:8" ht="54" customHeight="1">
      <c r="A516" s="97" t="s">
        <v>371</v>
      </c>
      <c r="B516" s="15" t="s">
        <v>245</v>
      </c>
      <c r="C516" s="21" t="s">
        <v>217</v>
      </c>
      <c r="D516" s="21" t="s">
        <v>296</v>
      </c>
      <c r="E516" s="151" t="s">
        <v>265</v>
      </c>
      <c r="F516" s="21" t="s">
        <v>372</v>
      </c>
      <c r="G516" s="93">
        <f>SUM(G517)</f>
        <v>1180</v>
      </c>
      <c r="H516" s="93"/>
    </row>
    <row r="517" spans="1:8" ht="17.25" customHeight="1">
      <c r="A517" s="97" t="s">
        <v>160</v>
      </c>
      <c r="B517" s="15" t="s">
        <v>245</v>
      </c>
      <c r="C517" s="21" t="s">
        <v>217</v>
      </c>
      <c r="D517" s="21" t="s">
        <v>296</v>
      </c>
      <c r="E517" s="151" t="s">
        <v>265</v>
      </c>
      <c r="F517" s="21" t="s">
        <v>332</v>
      </c>
      <c r="G517" s="93">
        <v>1180</v>
      </c>
      <c r="H517" s="93"/>
    </row>
    <row r="518" spans="1:8" ht="18.75" customHeight="1">
      <c r="A518" s="60" t="s">
        <v>233</v>
      </c>
      <c r="B518" s="11" t="s">
        <v>245</v>
      </c>
      <c r="C518" s="23" t="s">
        <v>234</v>
      </c>
      <c r="D518" s="23" t="s">
        <v>219</v>
      </c>
      <c r="E518" s="24" t="s">
        <v>472</v>
      </c>
      <c r="F518" s="34" t="s">
        <v>211</v>
      </c>
      <c r="G518" s="87">
        <f>SUM(G519+G538+G584+G595+G630)</f>
        <v>866049.5</v>
      </c>
      <c r="H518" s="87">
        <f>SUM(H519+H538+H584+H595+H630)</f>
        <v>570708</v>
      </c>
    </row>
    <row r="519" spans="1:8" ht="21.75" customHeight="1">
      <c r="A519" s="13" t="s">
        <v>251</v>
      </c>
      <c r="B519" s="11" t="s">
        <v>245</v>
      </c>
      <c r="C519" s="23" t="s">
        <v>234</v>
      </c>
      <c r="D519" s="23" t="s">
        <v>209</v>
      </c>
      <c r="E519" s="24" t="s">
        <v>472</v>
      </c>
      <c r="F519" s="34" t="s">
        <v>211</v>
      </c>
      <c r="G519" s="83">
        <f>SUM(G520)</f>
        <v>375459.8</v>
      </c>
      <c r="H519" s="83">
        <f>SUM(H520)</f>
        <v>242389</v>
      </c>
    </row>
    <row r="520" spans="1:8" ht="52.5" customHeight="1">
      <c r="A520" s="103" t="s">
        <v>335</v>
      </c>
      <c r="B520" s="11" t="s">
        <v>245</v>
      </c>
      <c r="C520" s="23" t="s">
        <v>234</v>
      </c>
      <c r="D520" s="23" t="s">
        <v>209</v>
      </c>
      <c r="E520" s="24" t="s">
        <v>585</v>
      </c>
      <c r="F520" s="34" t="s">
        <v>211</v>
      </c>
      <c r="G520" s="83">
        <f>SUM(G521)</f>
        <v>375459.8</v>
      </c>
      <c r="H520" s="83">
        <f>SUM(H521+H529+H534)</f>
        <v>242389</v>
      </c>
    </row>
    <row r="521" spans="1:8" ht="22.5" customHeight="1">
      <c r="A521" s="99" t="s">
        <v>373</v>
      </c>
      <c r="B521" s="11" t="s">
        <v>245</v>
      </c>
      <c r="C521" s="23" t="s">
        <v>234</v>
      </c>
      <c r="D521" s="23" t="s">
        <v>209</v>
      </c>
      <c r="E521" s="46" t="s">
        <v>13</v>
      </c>
      <c r="F521" s="47" t="s">
        <v>211</v>
      </c>
      <c r="G521" s="83">
        <f>SUM(G522+G529+G534)</f>
        <v>375459.8</v>
      </c>
      <c r="H521" s="83">
        <f>SUM(H522)</f>
        <v>242389</v>
      </c>
    </row>
    <row r="522" spans="1:8" ht="87.75" customHeight="1">
      <c r="A522" s="99" t="s">
        <v>14</v>
      </c>
      <c r="B522" s="11" t="s">
        <v>245</v>
      </c>
      <c r="C522" s="23" t="s">
        <v>234</v>
      </c>
      <c r="D522" s="23" t="s">
        <v>209</v>
      </c>
      <c r="E522" s="46" t="s">
        <v>19</v>
      </c>
      <c r="F522" s="47" t="s">
        <v>211</v>
      </c>
      <c r="G522" s="83">
        <f>SUM(G523+G526)</f>
        <v>357380</v>
      </c>
      <c r="H522" s="83">
        <f>SUM(H523+H526)</f>
        <v>242389</v>
      </c>
    </row>
    <row r="523" spans="1:8" ht="54" customHeight="1">
      <c r="A523" s="72" t="s">
        <v>148</v>
      </c>
      <c r="B523" s="11" t="s">
        <v>245</v>
      </c>
      <c r="C523" s="23" t="s">
        <v>234</v>
      </c>
      <c r="D523" s="23" t="s">
        <v>209</v>
      </c>
      <c r="E523" s="46" t="s">
        <v>20</v>
      </c>
      <c r="F523" s="47" t="s">
        <v>211</v>
      </c>
      <c r="G523" s="83">
        <f>SUM(G524)</f>
        <v>114991</v>
      </c>
      <c r="H523" s="88"/>
    </row>
    <row r="524" spans="1:8" ht="56.25">
      <c r="A524" s="105" t="s">
        <v>371</v>
      </c>
      <c r="B524" s="15" t="s">
        <v>245</v>
      </c>
      <c r="C524" s="21" t="s">
        <v>234</v>
      </c>
      <c r="D524" s="21" t="s">
        <v>209</v>
      </c>
      <c r="E524" s="48" t="s">
        <v>20</v>
      </c>
      <c r="F524" s="63" t="s">
        <v>372</v>
      </c>
      <c r="G524" s="84">
        <f>SUM(G525)</f>
        <v>114991</v>
      </c>
      <c r="H524" s="88"/>
    </row>
    <row r="525" spans="1:8" ht="18.75">
      <c r="A525" s="105" t="s">
        <v>374</v>
      </c>
      <c r="B525" s="15" t="s">
        <v>245</v>
      </c>
      <c r="C525" s="21" t="s">
        <v>234</v>
      </c>
      <c r="D525" s="21" t="s">
        <v>209</v>
      </c>
      <c r="E525" s="48" t="s">
        <v>20</v>
      </c>
      <c r="F525" s="63" t="s">
        <v>332</v>
      </c>
      <c r="G525" s="84">
        <v>114991</v>
      </c>
      <c r="H525" s="88"/>
    </row>
    <row r="526" spans="1:8" ht="205.5" customHeight="1">
      <c r="A526" s="72" t="s">
        <v>611</v>
      </c>
      <c r="B526" s="11" t="s">
        <v>245</v>
      </c>
      <c r="C526" s="23" t="s">
        <v>234</v>
      </c>
      <c r="D526" s="23" t="s">
        <v>209</v>
      </c>
      <c r="E526" s="46" t="s">
        <v>612</v>
      </c>
      <c r="F526" s="47" t="s">
        <v>211</v>
      </c>
      <c r="G526" s="83">
        <f>SUM(G527)</f>
        <v>242389</v>
      </c>
      <c r="H526" s="83">
        <f>SUM(H527)</f>
        <v>242389</v>
      </c>
    </row>
    <row r="527" spans="1:8" ht="56.25">
      <c r="A527" s="105" t="s">
        <v>371</v>
      </c>
      <c r="B527" s="15" t="s">
        <v>245</v>
      </c>
      <c r="C527" s="21" t="s">
        <v>234</v>
      </c>
      <c r="D527" s="21" t="s">
        <v>209</v>
      </c>
      <c r="E527" s="48" t="s">
        <v>612</v>
      </c>
      <c r="F527" s="63" t="s">
        <v>372</v>
      </c>
      <c r="G527" s="84">
        <f>SUM(G528)</f>
        <v>242389</v>
      </c>
      <c r="H527" s="84">
        <f>SUM(H528)</f>
        <v>242389</v>
      </c>
    </row>
    <row r="528" spans="1:8" ht="18.75">
      <c r="A528" s="105" t="s">
        <v>374</v>
      </c>
      <c r="B528" s="15" t="s">
        <v>245</v>
      </c>
      <c r="C528" s="21" t="s">
        <v>234</v>
      </c>
      <c r="D528" s="21" t="s">
        <v>209</v>
      </c>
      <c r="E528" s="48" t="s">
        <v>612</v>
      </c>
      <c r="F528" s="63" t="s">
        <v>332</v>
      </c>
      <c r="G528" s="84">
        <v>242389</v>
      </c>
      <c r="H528" s="84">
        <v>242389</v>
      </c>
    </row>
    <row r="529" spans="1:8" ht="57" customHeight="1">
      <c r="A529" s="99" t="s">
        <v>15</v>
      </c>
      <c r="B529" s="11" t="s">
        <v>245</v>
      </c>
      <c r="C529" s="23" t="s">
        <v>234</v>
      </c>
      <c r="D529" s="23" t="s">
        <v>209</v>
      </c>
      <c r="E529" s="46" t="s">
        <v>21</v>
      </c>
      <c r="F529" s="47" t="s">
        <v>211</v>
      </c>
      <c r="G529" s="83">
        <f>SUM(G530)</f>
        <v>5581.8</v>
      </c>
      <c r="H529" s="88"/>
    </row>
    <row r="530" spans="1:8" ht="18.75">
      <c r="A530" s="99" t="s">
        <v>149</v>
      </c>
      <c r="B530" s="11" t="s">
        <v>245</v>
      </c>
      <c r="C530" s="23" t="s">
        <v>234</v>
      </c>
      <c r="D530" s="23" t="s">
        <v>209</v>
      </c>
      <c r="E530" s="46" t="s">
        <v>594</v>
      </c>
      <c r="F530" s="47" t="s">
        <v>211</v>
      </c>
      <c r="G530" s="83">
        <f>SUM(G531)</f>
        <v>5581.8</v>
      </c>
      <c r="H530" s="88"/>
    </row>
    <row r="531" spans="1:8" ht="54" customHeight="1">
      <c r="A531" s="72" t="s">
        <v>150</v>
      </c>
      <c r="B531" s="11" t="s">
        <v>245</v>
      </c>
      <c r="C531" s="23" t="s">
        <v>234</v>
      </c>
      <c r="D531" s="23" t="s">
        <v>209</v>
      </c>
      <c r="E531" s="46" t="s">
        <v>22</v>
      </c>
      <c r="F531" s="47" t="s">
        <v>211</v>
      </c>
      <c r="G531" s="83">
        <f>SUM(G532)</f>
        <v>5581.8</v>
      </c>
      <c r="H531" s="88"/>
    </row>
    <row r="532" spans="1:8" ht="57" customHeight="1">
      <c r="A532" s="105" t="s">
        <v>371</v>
      </c>
      <c r="B532" s="15" t="s">
        <v>245</v>
      </c>
      <c r="C532" s="21" t="s">
        <v>234</v>
      </c>
      <c r="D532" s="21" t="s">
        <v>209</v>
      </c>
      <c r="E532" s="48" t="s">
        <v>22</v>
      </c>
      <c r="F532" s="63" t="s">
        <v>372</v>
      </c>
      <c r="G532" s="84">
        <f>SUM(G533)</f>
        <v>5581.8</v>
      </c>
      <c r="H532" s="88"/>
    </row>
    <row r="533" spans="1:8" ht="18.75">
      <c r="A533" s="105" t="s">
        <v>374</v>
      </c>
      <c r="B533" s="15" t="s">
        <v>245</v>
      </c>
      <c r="C533" s="21" t="s">
        <v>234</v>
      </c>
      <c r="D533" s="21" t="s">
        <v>209</v>
      </c>
      <c r="E533" s="48" t="s">
        <v>22</v>
      </c>
      <c r="F533" s="63" t="s">
        <v>332</v>
      </c>
      <c r="G533" s="84">
        <v>5581.8</v>
      </c>
      <c r="H533" s="88"/>
    </row>
    <row r="534" spans="1:8" ht="55.5" customHeight="1">
      <c r="A534" s="74" t="s">
        <v>16</v>
      </c>
      <c r="B534" s="11" t="s">
        <v>245</v>
      </c>
      <c r="C534" s="23" t="s">
        <v>234</v>
      </c>
      <c r="D534" s="23" t="s">
        <v>209</v>
      </c>
      <c r="E534" s="46" t="s">
        <v>23</v>
      </c>
      <c r="F534" s="47" t="s">
        <v>211</v>
      </c>
      <c r="G534" s="83">
        <f>SUM(G535)</f>
        <v>12498</v>
      </c>
      <c r="H534" s="88"/>
    </row>
    <row r="535" spans="1:8" ht="58.5">
      <c r="A535" s="72" t="s">
        <v>151</v>
      </c>
      <c r="B535" s="11" t="s">
        <v>245</v>
      </c>
      <c r="C535" s="23" t="s">
        <v>234</v>
      </c>
      <c r="D535" s="23" t="s">
        <v>209</v>
      </c>
      <c r="E535" s="46" t="s">
        <v>24</v>
      </c>
      <c r="F535" s="47" t="s">
        <v>211</v>
      </c>
      <c r="G535" s="83">
        <f>SUM(G536)</f>
        <v>12498</v>
      </c>
      <c r="H535" s="88"/>
    </row>
    <row r="536" spans="1:8" ht="56.25">
      <c r="A536" s="105" t="s">
        <v>371</v>
      </c>
      <c r="B536" s="15" t="s">
        <v>245</v>
      </c>
      <c r="C536" s="21" t="s">
        <v>234</v>
      </c>
      <c r="D536" s="21" t="s">
        <v>209</v>
      </c>
      <c r="E536" s="48" t="s">
        <v>24</v>
      </c>
      <c r="F536" s="63" t="s">
        <v>372</v>
      </c>
      <c r="G536" s="84">
        <f>SUM(G537)</f>
        <v>12498</v>
      </c>
      <c r="H536" s="88"/>
    </row>
    <row r="537" spans="1:8" ht="18.75">
      <c r="A537" s="105" t="s">
        <v>374</v>
      </c>
      <c r="B537" s="15" t="s">
        <v>245</v>
      </c>
      <c r="C537" s="21" t="s">
        <v>234</v>
      </c>
      <c r="D537" s="21" t="s">
        <v>209</v>
      </c>
      <c r="E537" s="48" t="s">
        <v>24</v>
      </c>
      <c r="F537" s="63" t="s">
        <v>332</v>
      </c>
      <c r="G537" s="84">
        <v>12498</v>
      </c>
      <c r="H537" s="88"/>
    </row>
    <row r="538" spans="1:8" ht="18.75">
      <c r="A538" s="61" t="s">
        <v>279</v>
      </c>
      <c r="B538" s="11" t="s">
        <v>245</v>
      </c>
      <c r="C538" s="23" t="s">
        <v>234</v>
      </c>
      <c r="D538" s="23" t="s">
        <v>212</v>
      </c>
      <c r="E538" s="24" t="s">
        <v>472</v>
      </c>
      <c r="F538" s="23" t="s">
        <v>211</v>
      </c>
      <c r="G538" s="85">
        <f>SUM(G539+G578)</f>
        <v>434333.2</v>
      </c>
      <c r="H538" s="85">
        <f>SUM(H539)</f>
        <v>328319</v>
      </c>
    </row>
    <row r="539" spans="1:8" ht="51" customHeight="1">
      <c r="A539" s="103" t="s">
        <v>335</v>
      </c>
      <c r="B539" s="11" t="s">
        <v>245</v>
      </c>
      <c r="C539" s="23" t="s">
        <v>234</v>
      </c>
      <c r="D539" s="23" t="s">
        <v>212</v>
      </c>
      <c r="E539" s="24" t="s">
        <v>585</v>
      </c>
      <c r="F539" s="23" t="s">
        <v>211</v>
      </c>
      <c r="G539" s="85">
        <f>SUM(G540)</f>
        <v>432168.2</v>
      </c>
      <c r="H539" s="85">
        <f>SUM(H540)</f>
        <v>328319</v>
      </c>
    </row>
    <row r="540" spans="1:8" ht="18.75">
      <c r="A540" s="99" t="s">
        <v>352</v>
      </c>
      <c r="B540" s="11" t="s">
        <v>245</v>
      </c>
      <c r="C540" s="23" t="s">
        <v>234</v>
      </c>
      <c r="D540" s="23" t="s">
        <v>212</v>
      </c>
      <c r="E540" s="24" t="s">
        <v>586</v>
      </c>
      <c r="F540" s="23" t="s">
        <v>211</v>
      </c>
      <c r="G540" s="85">
        <f>SUM(G541+G548+G571)</f>
        <v>432168.2</v>
      </c>
      <c r="H540" s="85">
        <f>SUM(H541+H548+H571)</f>
        <v>328319</v>
      </c>
    </row>
    <row r="541" spans="1:8" ht="56.25">
      <c r="A541" s="99" t="s">
        <v>595</v>
      </c>
      <c r="B541" s="11" t="s">
        <v>245</v>
      </c>
      <c r="C541" s="23" t="s">
        <v>234</v>
      </c>
      <c r="D541" s="23" t="s">
        <v>212</v>
      </c>
      <c r="E541" s="24" t="s">
        <v>601</v>
      </c>
      <c r="F541" s="47" t="s">
        <v>211</v>
      </c>
      <c r="G541" s="85">
        <f>SUM(G542+G545)</f>
        <v>384934.8</v>
      </c>
      <c r="H541" s="85">
        <f>SUM(H542+H545)</f>
        <v>308219.8</v>
      </c>
    </row>
    <row r="542" spans="1:8" ht="58.5">
      <c r="A542" s="72" t="s">
        <v>159</v>
      </c>
      <c r="B542" s="11" t="s">
        <v>245</v>
      </c>
      <c r="C542" s="23" t="s">
        <v>234</v>
      </c>
      <c r="D542" s="23" t="s">
        <v>212</v>
      </c>
      <c r="E542" s="46" t="s">
        <v>602</v>
      </c>
      <c r="F542" s="47" t="s">
        <v>211</v>
      </c>
      <c r="G542" s="85">
        <f>SUM(G543)</f>
        <v>76715</v>
      </c>
      <c r="H542" s="87"/>
    </row>
    <row r="543" spans="1:8" ht="56.25">
      <c r="A543" s="97" t="s">
        <v>371</v>
      </c>
      <c r="B543" s="15" t="s">
        <v>245</v>
      </c>
      <c r="C543" s="21" t="s">
        <v>234</v>
      </c>
      <c r="D543" s="21" t="s">
        <v>212</v>
      </c>
      <c r="E543" s="48" t="s">
        <v>602</v>
      </c>
      <c r="F543" s="49">
        <v>600</v>
      </c>
      <c r="G543" s="86">
        <f>SUM(G544)</f>
        <v>76715</v>
      </c>
      <c r="H543" s="87"/>
    </row>
    <row r="544" spans="1:8" ht="18.75">
      <c r="A544" s="97" t="s">
        <v>160</v>
      </c>
      <c r="B544" s="15" t="s">
        <v>245</v>
      </c>
      <c r="C544" s="21" t="s">
        <v>234</v>
      </c>
      <c r="D544" s="21" t="s">
        <v>212</v>
      </c>
      <c r="E544" s="48" t="s">
        <v>602</v>
      </c>
      <c r="F544" s="49">
        <v>610</v>
      </c>
      <c r="G544" s="86">
        <v>76715</v>
      </c>
      <c r="H544" s="87"/>
    </row>
    <row r="545" spans="1:8" ht="279" customHeight="1">
      <c r="A545" s="72" t="s">
        <v>613</v>
      </c>
      <c r="B545" s="11" t="s">
        <v>245</v>
      </c>
      <c r="C545" s="23" t="s">
        <v>234</v>
      </c>
      <c r="D545" s="23" t="s">
        <v>212</v>
      </c>
      <c r="E545" s="46" t="s">
        <v>614</v>
      </c>
      <c r="F545" s="47" t="s">
        <v>211</v>
      </c>
      <c r="G545" s="87">
        <f>SUM(G546)</f>
        <v>308219.8</v>
      </c>
      <c r="H545" s="87">
        <f>SUM(H546)</f>
        <v>308219.8</v>
      </c>
    </row>
    <row r="546" spans="1:8" ht="56.25">
      <c r="A546" s="97" t="s">
        <v>371</v>
      </c>
      <c r="B546" s="15" t="s">
        <v>245</v>
      </c>
      <c r="C546" s="21" t="s">
        <v>234</v>
      </c>
      <c r="D546" s="21" t="s">
        <v>212</v>
      </c>
      <c r="E546" s="48" t="s">
        <v>614</v>
      </c>
      <c r="F546" s="49">
        <v>600</v>
      </c>
      <c r="G546" s="93">
        <f>SUM(G547)</f>
        <v>308219.8</v>
      </c>
      <c r="H546" s="93">
        <f>SUM(H547)</f>
        <v>308219.8</v>
      </c>
    </row>
    <row r="547" spans="1:8" ht="18.75">
      <c r="A547" s="97" t="s">
        <v>160</v>
      </c>
      <c r="B547" s="15" t="s">
        <v>245</v>
      </c>
      <c r="C547" s="21" t="s">
        <v>234</v>
      </c>
      <c r="D547" s="21" t="s">
        <v>212</v>
      </c>
      <c r="E547" s="48" t="s">
        <v>614</v>
      </c>
      <c r="F547" s="49">
        <v>610</v>
      </c>
      <c r="G547" s="93">
        <v>308219.8</v>
      </c>
      <c r="H547" s="93">
        <f>G547</f>
        <v>308219.8</v>
      </c>
    </row>
    <row r="548" spans="1:8" ht="57" customHeight="1">
      <c r="A548" s="99" t="s">
        <v>596</v>
      </c>
      <c r="B548" s="11" t="s">
        <v>245</v>
      </c>
      <c r="C548" s="23" t="s">
        <v>234</v>
      </c>
      <c r="D548" s="23" t="s">
        <v>212</v>
      </c>
      <c r="E548" s="46" t="s">
        <v>587</v>
      </c>
      <c r="F548" s="47" t="s">
        <v>211</v>
      </c>
      <c r="G548" s="85">
        <f>SUM(G549+G562+G565+G568)</f>
        <v>35647.5</v>
      </c>
      <c r="H548" s="85">
        <f>SUM(H549+H562+H565+H568)</f>
        <v>20099.2</v>
      </c>
    </row>
    <row r="549" spans="1:8" ht="18.75">
      <c r="A549" s="99" t="s">
        <v>149</v>
      </c>
      <c r="B549" s="11" t="s">
        <v>245</v>
      </c>
      <c r="C549" s="23" t="s">
        <v>234</v>
      </c>
      <c r="D549" s="23" t="s">
        <v>212</v>
      </c>
      <c r="E549" s="46" t="s">
        <v>603</v>
      </c>
      <c r="F549" s="47" t="s">
        <v>211</v>
      </c>
      <c r="G549" s="85">
        <f>SUM(G550+G553+G556+G559)</f>
        <v>14305.3</v>
      </c>
      <c r="H549" s="87"/>
    </row>
    <row r="550" spans="1:8" ht="58.5">
      <c r="A550" s="72" t="s">
        <v>161</v>
      </c>
      <c r="B550" s="11" t="s">
        <v>245</v>
      </c>
      <c r="C550" s="23" t="s">
        <v>234</v>
      </c>
      <c r="D550" s="23" t="s">
        <v>212</v>
      </c>
      <c r="E550" s="46" t="s">
        <v>604</v>
      </c>
      <c r="F550" s="47" t="s">
        <v>211</v>
      </c>
      <c r="G550" s="170">
        <f>SUM(G551)</f>
        <v>10050.3</v>
      </c>
      <c r="H550" s="87"/>
    </row>
    <row r="551" spans="1:8" ht="56.25">
      <c r="A551" s="97" t="s">
        <v>371</v>
      </c>
      <c r="B551" s="15" t="s">
        <v>245</v>
      </c>
      <c r="C551" s="21" t="s">
        <v>234</v>
      </c>
      <c r="D551" s="21" t="s">
        <v>212</v>
      </c>
      <c r="E551" s="48" t="s">
        <v>604</v>
      </c>
      <c r="F551" s="49">
        <v>600</v>
      </c>
      <c r="G551" s="171">
        <f>SUM(G552)</f>
        <v>10050.3</v>
      </c>
      <c r="H551" s="87"/>
    </row>
    <row r="552" spans="1:8" ht="18.75">
      <c r="A552" s="97" t="s">
        <v>160</v>
      </c>
      <c r="B552" s="15" t="s">
        <v>245</v>
      </c>
      <c r="C552" s="21" t="s">
        <v>234</v>
      </c>
      <c r="D552" s="21" t="s">
        <v>212</v>
      </c>
      <c r="E552" s="48" t="s">
        <v>604</v>
      </c>
      <c r="F552" s="49">
        <v>610</v>
      </c>
      <c r="G552" s="171">
        <v>10050.3</v>
      </c>
      <c r="H552" s="87"/>
    </row>
    <row r="553" spans="1:8" ht="58.5">
      <c r="A553" s="72" t="s">
        <v>267</v>
      </c>
      <c r="B553" s="11" t="s">
        <v>245</v>
      </c>
      <c r="C553" s="23" t="s">
        <v>234</v>
      </c>
      <c r="D553" s="23" t="s">
        <v>212</v>
      </c>
      <c r="E553" s="46" t="s">
        <v>266</v>
      </c>
      <c r="F553" s="47" t="s">
        <v>211</v>
      </c>
      <c r="G553" s="170">
        <f>SUM(G554)</f>
        <v>2424</v>
      </c>
      <c r="H553" s="87"/>
    </row>
    <row r="554" spans="1:8" ht="56.25">
      <c r="A554" s="97" t="s">
        <v>371</v>
      </c>
      <c r="B554" s="15" t="s">
        <v>245</v>
      </c>
      <c r="C554" s="21" t="s">
        <v>234</v>
      </c>
      <c r="D554" s="21" t="s">
        <v>212</v>
      </c>
      <c r="E554" s="48" t="s">
        <v>266</v>
      </c>
      <c r="F554" s="49">
        <v>600</v>
      </c>
      <c r="G554" s="171">
        <f>SUM(G555)</f>
        <v>2424</v>
      </c>
      <c r="H554" s="87"/>
    </row>
    <row r="555" spans="1:8" ht="18.75">
      <c r="A555" s="97" t="s">
        <v>160</v>
      </c>
      <c r="B555" s="15" t="s">
        <v>245</v>
      </c>
      <c r="C555" s="21" t="s">
        <v>234</v>
      </c>
      <c r="D555" s="21" t="s">
        <v>212</v>
      </c>
      <c r="E555" s="48" t="s">
        <v>266</v>
      </c>
      <c r="F555" s="49">
        <v>610</v>
      </c>
      <c r="G555" s="171">
        <v>2424</v>
      </c>
      <c r="H555" s="87"/>
    </row>
    <row r="556" spans="1:8" ht="58.5">
      <c r="A556" s="72" t="s">
        <v>162</v>
      </c>
      <c r="B556" s="11" t="s">
        <v>245</v>
      </c>
      <c r="C556" s="23" t="s">
        <v>234</v>
      </c>
      <c r="D556" s="23" t="s">
        <v>212</v>
      </c>
      <c r="E556" s="46" t="s">
        <v>605</v>
      </c>
      <c r="F556" s="47" t="s">
        <v>211</v>
      </c>
      <c r="G556" s="170">
        <f>SUM(G557)</f>
        <v>588</v>
      </c>
      <c r="H556" s="87"/>
    </row>
    <row r="557" spans="1:8" ht="56.25">
      <c r="A557" s="97" t="s">
        <v>371</v>
      </c>
      <c r="B557" s="15" t="s">
        <v>245</v>
      </c>
      <c r="C557" s="21" t="s">
        <v>234</v>
      </c>
      <c r="D557" s="21" t="s">
        <v>212</v>
      </c>
      <c r="E557" s="48" t="s">
        <v>605</v>
      </c>
      <c r="F557" s="49">
        <v>600</v>
      </c>
      <c r="G557" s="171">
        <f>SUM(G558)</f>
        <v>588</v>
      </c>
      <c r="H557" s="87"/>
    </row>
    <row r="558" spans="1:8" ht="18.75">
      <c r="A558" s="97" t="s">
        <v>160</v>
      </c>
      <c r="B558" s="15" t="s">
        <v>245</v>
      </c>
      <c r="C558" s="21" t="s">
        <v>234</v>
      </c>
      <c r="D558" s="21" t="s">
        <v>212</v>
      </c>
      <c r="E558" s="48" t="s">
        <v>605</v>
      </c>
      <c r="F558" s="49">
        <v>610</v>
      </c>
      <c r="G558" s="171">
        <v>588</v>
      </c>
      <c r="H558" s="87"/>
    </row>
    <row r="559" spans="1:8" ht="97.5">
      <c r="A559" s="72" t="s">
        <v>597</v>
      </c>
      <c r="B559" s="11" t="s">
        <v>245</v>
      </c>
      <c r="C559" s="23" t="s">
        <v>234</v>
      </c>
      <c r="D559" s="23" t="s">
        <v>212</v>
      </c>
      <c r="E559" s="46" t="s">
        <v>90</v>
      </c>
      <c r="F559" s="47" t="s">
        <v>211</v>
      </c>
      <c r="G559" s="170">
        <f>SUM(G560)</f>
        <v>1243</v>
      </c>
      <c r="H559" s="87"/>
    </row>
    <row r="560" spans="1:8" ht="56.25">
      <c r="A560" s="97" t="s">
        <v>371</v>
      </c>
      <c r="B560" s="15" t="s">
        <v>245</v>
      </c>
      <c r="C560" s="21" t="s">
        <v>234</v>
      </c>
      <c r="D560" s="21" t="s">
        <v>212</v>
      </c>
      <c r="E560" s="48" t="s">
        <v>90</v>
      </c>
      <c r="F560" s="49">
        <v>600</v>
      </c>
      <c r="G560" s="171">
        <f>SUM(G561)</f>
        <v>1243</v>
      </c>
      <c r="H560" s="87"/>
    </row>
    <row r="561" spans="1:8" ht="18.75">
      <c r="A561" s="97" t="s">
        <v>160</v>
      </c>
      <c r="B561" s="15" t="s">
        <v>245</v>
      </c>
      <c r="C561" s="21" t="s">
        <v>234</v>
      </c>
      <c r="D561" s="21" t="s">
        <v>212</v>
      </c>
      <c r="E561" s="48" t="s">
        <v>90</v>
      </c>
      <c r="F561" s="49">
        <v>610</v>
      </c>
      <c r="G561" s="171">
        <v>1243</v>
      </c>
      <c r="H561" s="87"/>
    </row>
    <row r="562" spans="1:8" ht="126.75" customHeight="1">
      <c r="A562" s="72" t="s">
        <v>192</v>
      </c>
      <c r="B562" s="11" t="s">
        <v>245</v>
      </c>
      <c r="C562" s="23" t="s">
        <v>234</v>
      </c>
      <c r="D562" s="23" t="s">
        <v>212</v>
      </c>
      <c r="E562" s="46" t="s">
        <v>615</v>
      </c>
      <c r="F562" s="47" t="s">
        <v>211</v>
      </c>
      <c r="G562" s="170">
        <f>SUM(G563)</f>
        <v>19604.2</v>
      </c>
      <c r="H562" s="170">
        <f>SUM(H563)</f>
        <v>19604.2</v>
      </c>
    </row>
    <row r="563" spans="1:8" ht="56.25">
      <c r="A563" s="97" t="s">
        <v>371</v>
      </c>
      <c r="B563" s="15" t="s">
        <v>245</v>
      </c>
      <c r="C563" s="21" t="s">
        <v>234</v>
      </c>
      <c r="D563" s="21" t="s">
        <v>212</v>
      </c>
      <c r="E563" s="48" t="s">
        <v>615</v>
      </c>
      <c r="F563" s="49">
        <v>600</v>
      </c>
      <c r="G563" s="171">
        <f>SUM(G564)</f>
        <v>19604.2</v>
      </c>
      <c r="H563" s="171">
        <f>SUM(H564)</f>
        <v>19604.2</v>
      </c>
    </row>
    <row r="564" spans="1:8" ht="18.75">
      <c r="A564" s="97" t="s">
        <v>160</v>
      </c>
      <c r="B564" s="15" t="s">
        <v>245</v>
      </c>
      <c r="C564" s="21" t="s">
        <v>234</v>
      </c>
      <c r="D564" s="21" t="s">
        <v>212</v>
      </c>
      <c r="E564" s="48" t="s">
        <v>615</v>
      </c>
      <c r="F564" s="49">
        <v>610</v>
      </c>
      <c r="G564" s="171">
        <v>19604.2</v>
      </c>
      <c r="H564" s="171">
        <f>G564</f>
        <v>19604.2</v>
      </c>
    </row>
    <row r="565" spans="1:8" ht="97.5">
      <c r="A565" s="72" t="s">
        <v>193</v>
      </c>
      <c r="B565" s="11" t="s">
        <v>245</v>
      </c>
      <c r="C565" s="23" t="s">
        <v>234</v>
      </c>
      <c r="D565" s="23" t="s">
        <v>212</v>
      </c>
      <c r="E565" s="46" t="s">
        <v>616</v>
      </c>
      <c r="F565" s="47" t="s">
        <v>211</v>
      </c>
      <c r="G565" s="87">
        <f>SUM(G566)</f>
        <v>495</v>
      </c>
      <c r="H565" s="87">
        <f>SUM(H566)</f>
        <v>495</v>
      </c>
    </row>
    <row r="566" spans="1:8" ht="56.25">
      <c r="A566" s="97" t="s">
        <v>371</v>
      </c>
      <c r="B566" s="15" t="s">
        <v>245</v>
      </c>
      <c r="C566" s="21" t="s">
        <v>234</v>
      </c>
      <c r="D566" s="21" t="s">
        <v>212</v>
      </c>
      <c r="E566" s="48" t="s">
        <v>616</v>
      </c>
      <c r="F566" s="49">
        <v>600</v>
      </c>
      <c r="G566" s="93">
        <f>SUM(G567)</f>
        <v>495</v>
      </c>
      <c r="H566" s="93">
        <f>SUM(H567)</f>
        <v>495</v>
      </c>
    </row>
    <row r="567" spans="1:8" ht="18.75">
      <c r="A567" s="97" t="s">
        <v>160</v>
      </c>
      <c r="B567" s="15" t="s">
        <v>245</v>
      </c>
      <c r="C567" s="21" t="s">
        <v>234</v>
      </c>
      <c r="D567" s="21" t="s">
        <v>212</v>
      </c>
      <c r="E567" s="48" t="s">
        <v>616</v>
      </c>
      <c r="F567" s="49">
        <v>610</v>
      </c>
      <c r="G567" s="93">
        <v>495</v>
      </c>
      <c r="H567" s="93">
        <f>G567</f>
        <v>495</v>
      </c>
    </row>
    <row r="568" spans="1:8" ht="97.5">
      <c r="A568" s="72" t="s">
        <v>599</v>
      </c>
      <c r="B568" s="11" t="s">
        <v>245</v>
      </c>
      <c r="C568" s="23" t="s">
        <v>234</v>
      </c>
      <c r="D568" s="23" t="s">
        <v>212</v>
      </c>
      <c r="E568" s="46" t="s">
        <v>617</v>
      </c>
      <c r="F568" s="47" t="s">
        <v>211</v>
      </c>
      <c r="G568" s="85">
        <f>SUM(G569)</f>
        <v>1243</v>
      </c>
      <c r="H568" s="85"/>
    </row>
    <row r="569" spans="1:8" ht="56.25">
      <c r="A569" s="100" t="s">
        <v>371</v>
      </c>
      <c r="B569" s="15" t="s">
        <v>245</v>
      </c>
      <c r="C569" s="21" t="s">
        <v>234</v>
      </c>
      <c r="D569" s="21" t="s">
        <v>212</v>
      </c>
      <c r="E569" s="48" t="s">
        <v>617</v>
      </c>
      <c r="F569" s="49">
        <v>600</v>
      </c>
      <c r="G569" s="86">
        <f>SUM(G570)</f>
        <v>1243</v>
      </c>
      <c r="H569" s="86"/>
    </row>
    <row r="570" spans="1:8" ht="18.75">
      <c r="A570" s="100" t="s">
        <v>160</v>
      </c>
      <c r="B570" s="15" t="s">
        <v>245</v>
      </c>
      <c r="C570" s="21" t="s">
        <v>234</v>
      </c>
      <c r="D570" s="21" t="s">
        <v>212</v>
      </c>
      <c r="E570" s="48" t="s">
        <v>617</v>
      </c>
      <c r="F570" s="49">
        <v>610</v>
      </c>
      <c r="G570" s="86">
        <v>1243</v>
      </c>
      <c r="H570" s="86"/>
    </row>
    <row r="571" spans="1:8" ht="75">
      <c r="A571" s="74" t="s">
        <v>598</v>
      </c>
      <c r="B571" s="11" t="s">
        <v>245</v>
      </c>
      <c r="C571" s="23" t="s">
        <v>234</v>
      </c>
      <c r="D571" s="23" t="s">
        <v>212</v>
      </c>
      <c r="E571" s="46" t="s">
        <v>600</v>
      </c>
      <c r="F571" s="47" t="s">
        <v>211</v>
      </c>
      <c r="G571" s="170">
        <f>SUM(G572+G575)</f>
        <v>11585.9</v>
      </c>
      <c r="H571" s="87"/>
    </row>
    <row r="572" spans="1:8" ht="58.5">
      <c r="A572" s="72" t="s">
        <v>163</v>
      </c>
      <c r="B572" s="11" t="s">
        <v>245</v>
      </c>
      <c r="C572" s="23" t="s">
        <v>234</v>
      </c>
      <c r="D572" s="23" t="s">
        <v>212</v>
      </c>
      <c r="E572" s="46" t="s">
        <v>569</v>
      </c>
      <c r="F572" s="47" t="s">
        <v>211</v>
      </c>
      <c r="G572" s="170">
        <f>SUM(G573)</f>
        <v>9905.9</v>
      </c>
      <c r="H572" s="87"/>
    </row>
    <row r="573" spans="1:8" ht="56.25">
      <c r="A573" s="97" t="s">
        <v>371</v>
      </c>
      <c r="B573" s="15" t="s">
        <v>245</v>
      </c>
      <c r="C573" s="21" t="s">
        <v>234</v>
      </c>
      <c r="D573" s="21" t="s">
        <v>212</v>
      </c>
      <c r="E573" s="48" t="s">
        <v>569</v>
      </c>
      <c r="F573" s="49">
        <v>600</v>
      </c>
      <c r="G573" s="171">
        <f>SUM(G574)</f>
        <v>9905.9</v>
      </c>
      <c r="H573" s="87"/>
    </row>
    <row r="574" spans="1:8" ht="18.75">
      <c r="A574" s="97" t="s">
        <v>160</v>
      </c>
      <c r="B574" s="15" t="s">
        <v>245</v>
      </c>
      <c r="C574" s="21" t="s">
        <v>234</v>
      </c>
      <c r="D574" s="21" t="s">
        <v>212</v>
      </c>
      <c r="E574" s="48" t="s">
        <v>569</v>
      </c>
      <c r="F574" s="49">
        <v>610</v>
      </c>
      <c r="G574" s="171">
        <v>9905.9</v>
      </c>
      <c r="H574" s="87"/>
    </row>
    <row r="575" spans="1:8" ht="97.5">
      <c r="A575" s="199" t="s">
        <v>542</v>
      </c>
      <c r="B575" s="11" t="s">
        <v>245</v>
      </c>
      <c r="C575" s="23" t="s">
        <v>234</v>
      </c>
      <c r="D575" s="23" t="s">
        <v>212</v>
      </c>
      <c r="E575" s="46" t="s">
        <v>543</v>
      </c>
      <c r="F575" s="47" t="s">
        <v>211</v>
      </c>
      <c r="G575" s="170">
        <f>SUM(G576)</f>
        <v>1680</v>
      </c>
      <c r="H575" s="87"/>
    </row>
    <row r="576" spans="1:8" ht="56.25">
      <c r="A576" s="200" t="s">
        <v>371</v>
      </c>
      <c r="B576" s="15" t="s">
        <v>245</v>
      </c>
      <c r="C576" s="21" t="s">
        <v>234</v>
      </c>
      <c r="D576" s="21" t="s">
        <v>212</v>
      </c>
      <c r="E576" s="48" t="s">
        <v>543</v>
      </c>
      <c r="F576" s="66">
        <v>600</v>
      </c>
      <c r="G576" s="171">
        <f>SUM(G577)</f>
        <v>1680</v>
      </c>
      <c r="H576" s="87"/>
    </row>
    <row r="577" spans="1:8" ht="18.75">
      <c r="A577" s="200" t="s">
        <v>160</v>
      </c>
      <c r="B577" s="15" t="s">
        <v>245</v>
      </c>
      <c r="C577" s="21" t="s">
        <v>234</v>
      </c>
      <c r="D577" s="21" t="s">
        <v>212</v>
      </c>
      <c r="E577" s="48" t="s">
        <v>543</v>
      </c>
      <c r="F577" s="66">
        <v>610</v>
      </c>
      <c r="G577" s="171">
        <v>1680</v>
      </c>
      <c r="H577" s="87"/>
    </row>
    <row r="578" spans="1:8" ht="93.75">
      <c r="A578" s="104" t="s">
        <v>502</v>
      </c>
      <c r="B578" s="11" t="s">
        <v>245</v>
      </c>
      <c r="C578" s="23" t="s">
        <v>234</v>
      </c>
      <c r="D578" s="23" t="s">
        <v>212</v>
      </c>
      <c r="E578" s="46" t="s">
        <v>503</v>
      </c>
      <c r="F578" s="47" t="s">
        <v>211</v>
      </c>
      <c r="G578" s="170">
        <f>SUM(G579)</f>
        <v>2165</v>
      </c>
      <c r="H578" s="87"/>
    </row>
    <row r="579" spans="1:8" ht="112.5">
      <c r="A579" s="188" t="s">
        <v>508</v>
      </c>
      <c r="B579" s="11" t="s">
        <v>245</v>
      </c>
      <c r="C579" s="23" t="s">
        <v>234</v>
      </c>
      <c r="D579" s="23" t="s">
        <v>212</v>
      </c>
      <c r="E579" s="148" t="s">
        <v>34</v>
      </c>
      <c r="F579" s="47" t="s">
        <v>211</v>
      </c>
      <c r="G579" s="170">
        <f>SUM(G580)</f>
        <v>2165</v>
      </c>
      <c r="H579" s="87"/>
    </row>
    <row r="580" spans="1:8" ht="76.5" customHeight="1">
      <c r="A580" s="188" t="s">
        <v>452</v>
      </c>
      <c r="B580" s="11" t="s">
        <v>245</v>
      </c>
      <c r="C580" s="23" t="s">
        <v>234</v>
      </c>
      <c r="D580" s="23" t="s">
        <v>212</v>
      </c>
      <c r="E580" s="148" t="s">
        <v>264</v>
      </c>
      <c r="F580" s="47" t="s">
        <v>211</v>
      </c>
      <c r="G580" s="170">
        <f>SUM(G581)</f>
        <v>2165</v>
      </c>
      <c r="H580" s="87"/>
    </row>
    <row r="581" spans="1:8" ht="78">
      <c r="A581" s="182" t="s">
        <v>50</v>
      </c>
      <c r="B581" s="11" t="s">
        <v>245</v>
      </c>
      <c r="C581" s="23" t="s">
        <v>234</v>
      </c>
      <c r="D581" s="23" t="s">
        <v>212</v>
      </c>
      <c r="E581" s="148" t="s">
        <v>51</v>
      </c>
      <c r="F581" s="47" t="s">
        <v>211</v>
      </c>
      <c r="G581" s="170">
        <f>SUM(G582)</f>
        <v>2165</v>
      </c>
      <c r="H581" s="87"/>
    </row>
    <row r="582" spans="1:8" ht="37.5">
      <c r="A582" s="181" t="s">
        <v>344</v>
      </c>
      <c r="B582" s="15" t="s">
        <v>245</v>
      </c>
      <c r="C582" s="21" t="s">
        <v>234</v>
      </c>
      <c r="D582" s="21" t="s">
        <v>212</v>
      </c>
      <c r="E582" s="151" t="s">
        <v>51</v>
      </c>
      <c r="F582" s="151" t="s">
        <v>348</v>
      </c>
      <c r="G582" s="171">
        <f>SUM(G583)</f>
        <v>2165</v>
      </c>
      <c r="H582" s="87"/>
    </row>
    <row r="583" spans="1:8" ht="56.25">
      <c r="A583" s="181" t="s">
        <v>346</v>
      </c>
      <c r="B583" s="15" t="s">
        <v>245</v>
      </c>
      <c r="C583" s="21" t="s">
        <v>234</v>
      </c>
      <c r="D583" s="21" t="s">
        <v>212</v>
      </c>
      <c r="E583" s="151" t="s">
        <v>51</v>
      </c>
      <c r="F583" s="151" t="s">
        <v>349</v>
      </c>
      <c r="G583" s="171">
        <v>2165</v>
      </c>
      <c r="H583" s="87"/>
    </row>
    <row r="584" spans="1:8" ht="35.25" customHeight="1">
      <c r="A584" s="187" t="s">
        <v>618</v>
      </c>
      <c r="B584" s="11" t="s">
        <v>245</v>
      </c>
      <c r="C584" s="23" t="s">
        <v>234</v>
      </c>
      <c r="D584" s="23" t="s">
        <v>214</v>
      </c>
      <c r="E584" s="46" t="s">
        <v>472</v>
      </c>
      <c r="F584" s="67" t="s">
        <v>211</v>
      </c>
      <c r="G584" s="87">
        <f>SUM(G585)</f>
        <v>24666.5</v>
      </c>
      <c r="H584" s="87"/>
    </row>
    <row r="585" spans="1:8" ht="54" customHeight="1">
      <c r="A585" s="103" t="s">
        <v>335</v>
      </c>
      <c r="B585" s="11" t="s">
        <v>245</v>
      </c>
      <c r="C585" s="23" t="s">
        <v>234</v>
      </c>
      <c r="D585" s="23" t="s">
        <v>214</v>
      </c>
      <c r="E585" s="46" t="s">
        <v>585</v>
      </c>
      <c r="F585" s="67" t="s">
        <v>211</v>
      </c>
      <c r="G585" s="87">
        <f>SUM(G586)</f>
        <v>24666.5</v>
      </c>
      <c r="H585" s="87"/>
    </row>
    <row r="586" spans="1:8" ht="54.75" customHeight="1">
      <c r="A586" s="68" t="s">
        <v>194</v>
      </c>
      <c r="B586" s="11" t="s">
        <v>245</v>
      </c>
      <c r="C586" s="23" t="s">
        <v>234</v>
      </c>
      <c r="D586" s="23" t="s">
        <v>214</v>
      </c>
      <c r="E586" s="46" t="s">
        <v>110</v>
      </c>
      <c r="F586" s="47" t="s">
        <v>211</v>
      </c>
      <c r="G586" s="87">
        <f>SUM(G587+G591)</f>
        <v>24666.5</v>
      </c>
      <c r="H586" s="93"/>
    </row>
    <row r="587" spans="1:8" ht="84.75" customHeight="1">
      <c r="A587" s="68" t="s">
        <v>607</v>
      </c>
      <c r="B587" s="11" t="s">
        <v>245</v>
      </c>
      <c r="C587" s="23" t="s">
        <v>234</v>
      </c>
      <c r="D587" s="23" t="s">
        <v>214</v>
      </c>
      <c r="E587" s="46" t="s">
        <v>608</v>
      </c>
      <c r="F587" s="47" t="s">
        <v>211</v>
      </c>
      <c r="G587" s="87">
        <f>SUM(G588)</f>
        <v>24316.5</v>
      </c>
      <c r="H587" s="93"/>
    </row>
    <row r="588" spans="1:8" ht="60" customHeight="1">
      <c r="A588" s="107" t="s">
        <v>195</v>
      </c>
      <c r="B588" s="11" t="s">
        <v>245</v>
      </c>
      <c r="C588" s="23" t="s">
        <v>234</v>
      </c>
      <c r="D588" s="23" t="s">
        <v>214</v>
      </c>
      <c r="E588" s="46" t="s">
        <v>609</v>
      </c>
      <c r="F588" s="47" t="s">
        <v>211</v>
      </c>
      <c r="G588" s="87">
        <f>SUM(G589)</f>
        <v>24316.5</v>
      </c>
      <c r="H588" s="93"/>
    </row>
    <row r="589" spans="1:8" ht="56.25">
      <c r="A589" s="110" t="s">
        <v>371</v>
      </c>
      <c r="B589" s="15" t="s">
        <v>245</v>
      </c>
      <c r="C589" s="21" t="s">
        <v>234</v>
      </c>
      <c r="D589" s="21" t="s">
        <v>214</v>
      </c>
      <c r="E589" s="48" t="s">
        <v>609</v>
      </c>
      <c r="F589" s="49">
        <v>600</v>
      </c>
      <c r="G589" s="93">
        <f>SUM(G590)</f>
        <v>24316.5</v>
      </c>
      <c r="H589" s="93"/>
    </row>
    <row r="590" spans="1:8" ht="18.75">
      <c r="A590" s="110" t="s">
        <v>160</v>
      </c>
      <c r="B590" s="15" t="s">
        <v>245</v>
      </c>
      <c r="C590" s="21" t="s">
        <v>234</v>
      </c>
      <c r="D590" s="21" t="s">
        <v>214</v>
      </c>
      <c r="E590" s="48" t="s">
        <v>609</v>
      </c>
      <c r="F590" s="49">
        <v>610</v>
      </c>
      <c r="G590" s="93">
        <v>24316.5</v>
      </c>
      <c r="H590" s="93"/>
    </row>
    <row r="591" spans="1:8" ht="75" customHeight="1">
      <c r="A591" s="74" t="s">
        <v>109</v>
      </c>
      <c r="B591" s="11" t="s">
        <v>245</v>
      </c>
      <c r="C591" s="23" t="s">
        <v>234</v>
      </c>
      <c r="D591" s="23" t="s">
        <v>214</v>
      </c>
      <c r="E591" s="46" t="s">
        <v>116</v>
      </c>
      <c r="F591" s="47" t="s">
        <v>211</v>
      </c>
      <c r="G591" s="85">
        <f>SUM(G592)</f>
        <v>350</v>
      </c>
      <c r="H591" s="93"/>
    </row>
    <row r="592" spans="1:8" ht="58.5">
      <c r="A592" s="72" t="s">
        <v>196</v>
      </c>
      <c r="B592" s="11" t="s">
        <v>245</v>
      </c>
      <c r="C592" s="23" t="s">
        <v>234</v>
      </c>
      <c r="D592" s="23" t="s">
        <v>214</v>
      </c>
      <c r="E592" s="46" t="s">
        <v>115</v>
      </c>
      <c r="F592" s="47" t="s">
        <v>211</v>
      </c>
      <c r="G592" s="88">
        <f>SUM(G593)</f>
        <v>350</v>
      </c>
      <c r="H592" s="94"/>
    </row>
    <row r="593" spans="1:8" ht="56.25">
      <c r="A593" s="110" t="s">
        <v>371</v>
      </c>
      <c r="B593" s="15" t="s">
        <v>245</v>
      </c>
      <c r="C593" s="21" t="s">
        <v>234</v>
      </c>
      <c r="D593" s="21" t="s">
        <v>214</v>
      </c>
      <c r="E593" s="48" t="s">
        <v>115</v>
      </c>
      <c r="F593" s="66">
        <v>600</v>
      </c>
      <c r="G593" s="91">
        <f>SUM(G594)</f>
        <v>350</v>
      </c>
      <c r="H593" s="94"/>
    </row>
    <row r="594" spans="1:8" ht="18.75">
      <c r="A594" s="110" t="s">
        <v>160</v>
      </c>
      <c r="B594" s="15" t="s">
        <v>245</v>
      </c>
      <c r="C594" s="21" t="s">
        <v>234</v>
      </c>
      <c r="D594" s="21" t="s">
        <v>214</v>
      </c>
      <c r="E594" s="48" t="s">
        <v>115</v>
      </c>
      <c r="F594" s="66">
        <v>610</v>
      </c>
      <c r="G594" s="91">
        <v>350</v>
      </c>
      <c r="H594" s="94"/>
    </row>
    <row r="595" spans="1:8" ht="18">
      <c r="A595" s="13" t="s">
        <v>355</v>
      </c>
      <c r="B595" s="11" t="s">
        <v>245</v>
      </c>
      <c r="C595" s="23" t="s">
        <v>234</v>
      </c>
      <c r="D595" s="23" t="s">
        <v>234</v>
      </c>
      <c r="E595" s="24" t="s">
        <v>472</v>
      </c>
      <c r="F595" s="23" t="s">
        <v>211</v>
      </c>
      <c r="G595" s="87">
        <f>SUM(G596+G609)</f>
        <v>6727</v>
      </c>
      <c r="H595" s="87"/>
    </row>
    <row r="596" spans="1:8" ht="54.75" customHeight="1">
      <c r="A596" s="103" t="s">
        <v>190</v>
      </c>
      <c r="B596" s="11" t="s">
        <v>245</v>
      </c>
      <c r="C596" s="23" t="s">
        <v>234</v>
      </c>
      <c r="D596" s="23" t="s">
        <v>234</v>
      </c>
      <c r="E596" s="62" t="s">
        <v>581</v>
      </c>
      <c r="F596" s="23" t="s">
        <v>211</v>
      </c>
      <c r="G596" s="88">
        <f>SUM(G597)</f>
        <v>1385</v>
      </c>
      <c r="H596" s="91"/>
    </row>
    <row r="597" spans="1:8" ht="42" customHeight="1">
      <c r="A597" s="74" t="s">
        <v>454</v>
      </c>
      <c r="B597" s="11" t="s">
        <v>245</v>
      </c>
      <c r="C597" s="23" t="s">
        <v>234</v>
      </c>
      <c r="D597" s="23" t="s">
        <v>234</v>
      </c>
      <c r="E597" s="50" t="s">
        <v>268</v>
      </c>
      <c r="F597" s="51" t="s">
        <v>211</v>
      </c>
      <c r="G597" s="168">
        <f>SUM(G598)</f>
        <v>1385</v>
      </c>
      <c r="H597" s="91"/>
    </row>
    <row r="598" spans="1:8" ht="84.75" customHeight="1">
      <c r="A598" s="74" t="s">
        <v>619</v>
      </c>
      <c r="B598" s="11" t="s">
        <v>245</v>
      </c>
      <c r="C598" s="23" t="s">
        <v>234</v>
      </c>
      <c r="D598" s="23" t="s">
        <v>234</v>
      </c>
      <c r="E598" s="50" t="s">
        <v>180</v>
      </c>
      <c r="F598" s="51" t="s">
        <v>211</v>
      </c>
      <c r="G598" s="168">
        <f>SUM(G599+G602)</f>
        <v>1385</v>
      </c>
      <c r="H598" s="91"/>
    </row>
    <row r="599" spans="1:8" ht="57.75" customHeight="1">
      <c r="A599" s="111" t="s">
        <v>620</v>
      </c>
      <c r="B599" s="11" t="s">
        <v>245</v>
      </c>
      <c r="C599" s="23" t="s">
        <v>234</v>
      </c>
      <c r="D599" s="23" t="s">
        <v>234</v>
      </c>
      <c r="E599" s="50" t="s">
        <v>269</v>
      </c>
      <c r="F599" s="51" t="s">
        <v>211</v>
      </c>
      <c r="G599" s="168">
        <f>SUM(G600)</f>
        <v>305</v>
      </c>
      <c r="H599" s="91"/>
    </row>
    <row r="600" spans="1:8" ht="39.75" customHeight="1">
      <c r="A600" s="76" t="s">
        <v>344</v>
      </c>
      <c r="B600" s="15" t="s">
        <v>245</v>
      </c>
      <c r="C600" s="21" t="s">
        <v>234</v>
      </c>
      <c r="D600" s="21" t="s">
        <v>234</v>
      </c>
      <c r="E600" s="112" t="s">
        <v>269</v>
      </c>
      <c r="F600" s="45" t="s">
        <v>348</v>
      </c>
      <c r="G600" s="142">
        <f>SUM(G601)</f>
        <v>305</v>
      </c>
      <c r="H600" s="91"/>
    </row>
    <row r="601" spans="1:8" ht="60" customHeight="1">
      <c r="A601" s="76" t="s">
        <v>346</v>
      </c>
      <c r="B601" s="15" t="s">
        <v>245</v>
      </c>
      <c r="C601" s="21" t="s">
        <v>234</v>
      </c>
      <c r="D601" s="21" t="s">
        <v>234</v>
      </c>
      <c r="E601" s="112" t="s">
        <v>269</v>
      </c>
      <c r="F601" s="49">
        <v>240</v>
      </c>
      <c r="G601" s="142">
        <v>305</v>
      </c>
      <c r="H601" s="91"/>
    </row>
    <row r="602" spans="1:8" ht="97.5">
      <c r="A602" s="111" t="s">
        <v>621</v>
      </c>
      <c r="B602" s="11" t="s">
        <v>245</v>
      </c>
      <c r="C602" s="23" t="s">
        <v>234</v>
      </c>
      <c r="D602" s="23" t="s">
        <v>234</v>
      </c>
      <c r="E602" s="50" t="s">
        <v>271</v>
      </c>
      <c r="F602" s="51" t="s">
        <v>211</v>
      </c>
      <c r="G602" s="168">
        <f>SUM(G603+G605+G607)</f>
        <v>1080</v>
      </c>
      <c r="H602" s="91"/>
    </row>
    <row r="603" spans="1:8" ht="42" customHeight="1">
      <c r="A603" s="76" t="s">
        <v>344</v>
      </c>
      <c r="B603" s="15" t="s">
        <v>245</v>
      </c>
      <c r="C603" s="21" t="s">
        <v>234</v>
      </c>
      <c r="D603" s="21" t="s">
        <v>234</v>
      </c>
      <c r="E603" s="112" t="s">
        <v>271</v>
      </c>
      <c r="F603" s="45" t="s">
        <v>348</v>
      </c>
      <c r="G603" s="142">
        <f>SUM(G604)</f>
        <v>510</v>
      </c>
      <c r="H603" s="91"/>
    </row>
    <row r="604" spans="1:8" ht="56.25">
      <c r="A604" s="76" t="s">
        <v>346</v>
      </c>
      <c r="B604" s="15" t="s">
        <v>245</v>
      </c>
      <c r="C604" s="21" t="s">
        <v>234</v>
      </c>
      <c r="D604" s="21" t="s">
        <v>234</v>
      </c>
      <c r="E604" s="112" t="s">
        <v>271</v>
      </c>
      <c r="F604" s="49">
        <v>240</v>
      </c>
      <c r="G604" s="142">
        <v>510</v>
      </c>
      <c r="H604" s="91"/>
    </row>
    <row r="605" spans="1:8" ht="37.5">
      <c r="A605" s="76" t="s">
        <v>375</v>
      </c>
      <c r="B605" s="15" t="s">
        <v>245</v>
      </c>
      <c r="C605" s="21" t="s">
        <v>234</v>
      </c>
      <c r="D605" s="21" t="s">
        <v>234</v>
      </c>
      <c r="E605" s="112" t="s">
        <v>271</v>
      </c>
      <c r="F605" s="49">
        <v>300</v>
      </c>
      <c r="G605" s="171">
        <f>SUM(G606)</f>
        <v>300</v>
      </c>
      <c r="H605" s="93"/>
    </row>
    <row r="606" spans="1:8" ht="18.75">
      <c r="A606" s="76" t="s">
        <v>197</v>
      </c>
      <c r="B606" s="15" t="s">
        <v>245</v>
      </c>
      <c r="C606" s="21" t="s">
        <v>234</v>
      </c>
      <c r="D606" s="21" t="s">
        <v>234</v>
      </c>
      <c r="E606" s="112" t="s">
        <v>271</v>
      </c>
      <c r="F606" s="45" t="s">
        <v>385</v>
      </c>
      <c r="G606" s="171">
        <v>300</v>
      </c>
      <c r="H606" s="93"/>
    </row>
    <row r="607" spans="1:8" ht="56.25">
      <c r="A607" s="76" t="s">
        <v>371</v>
      </c>
      <c r="B607" s="15" t="s">
        <v>245</v>
      </c>
      <c r="C607" s="21" t="s">
        <v>234</v>
      </c>
      <c r="D607" s="21" t="s">
        <v>234</v>
      </c>
      <c r="E607" s="112" t="s">
        <v>271</v>
      </c>
      <c r="F607" s="45" t="s">
        <v>372</v>
      </c>
      <c r="G607" s="171">
        <f>SUM(G608)</f>
        <v>270</v>
      </c>
      <c r="H607" s="93"/>
    </row>
    <row r="608" spans="1:8" ht="18.75">
      <c r="A608" s="76" t="s">
        <v>374</v>
      </c>
      <c r="B608" s="15" t="s">
        <v>245</v>
      </c>
      <c r="C608" s="21" t="s">
        <v>234</v>
      </c>
      <c r="D608" s="21" t="s">
        <v>234</v>
      </c>
      <c r="E608" s="112" t="s">
        <v>271</v>
      </c>
      <c r="F608" s="45" t="s">
        <v>332</v>
      </c>
      <c r="G608" s="171">
        <v>270</v>
      </c>
      <c r="H608" s="93"/>
    </row>
    <row r="609" spans="1:8" ht="60.75" customHeight="1">
      <c r="A609" s="103" t="s">
        <v>335</v>
      </c>
      <c r="B609" s="11" t="s">
        <v>245</v>
      </c>
      <c r="C609" s="23" t="s">
        <v>234</v>
      </c>
      <c r="D609" s="23" t="s">
        <v>234</v>
      </c>
      <c r="E609" s="50" t="s">
        <v>585</v>
      </c>
      <c r="F609" s="67" t="s">
        <v>211</v>
      </c>
      <c r="G609" s="170">
        <f>SUM(G610)</f>
        <v>5342</v>
      </c>
      <c r="H609" s="93"/>
    </row>
    <row r="610" spans="1:8" ht="18.75">
      <c r="A610" s="99" t="s">
        <v>352</v>
      </c>
      <c r="B610" s="11" t="s">
        <v>245</v>
      </c>
      <c r="C610" s="23" t="s">
        <v>234</v>
      </c>
      <c r="D610" s="23" t="s">
        <v>234</v>
      </c>
      <c r="E610" s="46" t="s">
        <v>586</v>
      </c>
      <c r="F610" s="47" t="s">
        <v>211</v>
      </c>
      <c r="G610" s="170">
        <f>SUM(G611)</f>
        <v>5342</v>
      </c>
      <c r="H610" s="93"/>
    </row>
    <row r="611" spans="1:8" ht="54.75" customHeight="1">
      <c r="A611" s="99" t="s">
        <v>623</v>
      </c>
      <c r="B611" s="11" t="s">
        <v>245</v>
      </c>
      <c r="C611" s="23" t="s">
        <v>234</v>
      </c>
      <c r="D611" s="23" t="s">
        <v>234</v>
      </c>
      <c r="E611" s="46" t="s">
        <v>624</v>
      </c>
      <c r="F611" s="23" t="s">
        <v>211</v>
      </c>
      <c r="G611" s="170">
        <f>SUM(G612+G619+G626)</f>
        <v>5342</v>
      </c>
      <c r="H611" s="93"/>
    </row>
    <row r="612" spans="1:8" ht="54.75" customHeight="1">
      <c r="A612" s="72" t="s">
        <v>52</v>
      </c>
      <c r="B612" s="11" t="s">
        <v>245</v>
      </c>
      <c r="C612" s="23" t="s">
        <v>234</v>
      </c>
      <c r="D612" s="23" t="s">
        <v>234</v>
      </c>
      <c r="E612" s="46" t="s">
        <v>53</v>
      </c>
      <c r="F612" s="23" t="s">
        <v>211</v>
      </c>
      <c r="G612" s="189">
        <f>SUM(G613+G615+G617)</f>
        <v>2342</v>
      </c>
      <c r="H612" s="93"/>
    </row>
    <row r="613" spans="1:8" ht="54.75" customHeight="1">
      <c r="A613" s="76" t="s">
        <v>344</v>
      </c>
      <c r="B613" s="15" t="s">
        <v>245</v>
      </c>
      <c r="C613" s="21" t="s">
        <v>234</v>
      </c>
      <c r="D613" s="21" t="s">
        <v>234</v>
      </c>
      <c r="E613" s="48" t="s">
        <v>53</v>
      </c>
      <c r="F613" s="66">
        <v>200</v>
      </c>
      <c r="G613" s="190">
        <f>SUM(G614)</f>
        <v>1436</v>
      </c>
      <c r="H613" s="93"/>
    </row>
    <row r="614" spans="1:8" ht="54.75" customHeight="1">
      <c r="A614" s="76" t="s">
        <v>346</v>
      </c>
      <c r="B614" s="15" t="s">
        <v>245</v>
      </c>
      <c r="C614" s="21" t="s">
        <v>234</v>
      </c>
      <c r="D614" s="21" t="s">
        <v>234</v>
      </c>
      <c r="E614" s="48" t="s">
        <v>53</v>
      </c>
      <c r="F614" s="66">
        <v>240</v>
      </c>
      <c r="G614" s="190">
        <v>1436</v>
      </c>
      <c r="H614" s="93"/>
    </row>
    <row r="615" spans="1:8" ht="31.5" customHeight="1">
      <c r="A615" s="97" t="s">
        <v>375</v>
      </c>
      <c r="B615" s="15" t="s">
        <v>245</v>
      </c>
      <c r="C615" s="21" t="s">
        <v>234</v>
      </c>
      <c r="D615" s="21" t="s">
        <v>234</v>
      </c>
      <c r="E615" s="48" t="s">
        <v>53</v>
      </c>
      <c r="F615" s="66">
        <v>300</v>
      </c>
      <c r="G615" s="190">
        <f>SUM(G616)</f>
        <v>200</v>
      </c>
      <c r="H615" s="93"/>
    </row>
    <row r="616" spans="1:8" ht="45" customHeight="1">
      <c r="A616" s="97" t="s">
        <v>376</v>
      </c>
      <c r="B616" s="15" t="s">
        <v>245</v>
      </c>
      <c r="C616" s="21" t="s">
        <v>234</v>
      </c>
      <c r="D616" s="21" t="s">
        <v>234</v>
      </c>
      <c r="E616" s="48" t="s">
        <v>53</v>
      </c>
      <c r="F616" s="66">
        <v>320</v>
      </c>
      <c r="G616" s="190">
        <v>200</v>
      </c>
      <c r="H616" s="93"/>
    </row>
    <row r="617" spans="1:8" ht="54.75" customHeight="1">
      <c r="A617" s="97" t="s">
        <v>371</v>
      </c>
      <c r="B617" s="15" t="s">
        <v>245</v>
      </c>
      <c r="C617" s="21" t="s">
        <v>234</v>
      </c>
      <c r="D617" s="21" t="s">
        <v>234</v>
      </c>
      <c r="E617" s="48" t="s">
        <v>53</v>
      </c>
      <c r="F617" s="66">
        <v>600</v>
      </c>
      <c r="G617" s="190">
        <f>SUM(G618)</f>
        <v>706</v>
      </c>
      <c r="H617" s="93"/>
    </row>
    <row r="618" spans="1:8" ht="20.25">
      <c r="A618" s="97" t="s">
        <v>160</v>
      </c>
      <c r="B618" s="15" t="s">
        <v>245</v>
      </c>
      <c r="C618" s="21" t="s">
        <v>234</v>
      </c>
      <c r="D618" s="21" t="s">
        <v>234</v>
      </c>
      <c r="E618" s="48" t="s">
        <v>53</v>
      </c>
      <c r="F618" s="66">
        <v>610</v>
      </c>
      <c r="G618" s="190">
        <v>706</v>
      </c>
      <c r="H618" s="93"/>
    </row>
    <row r="619" spans="1:8" ht="36.75" customHeight="1">
      <c r="A619" s="72" t="s">
        <v>198</v>
      </c>
      <c r="B619" s="11" t="s">
        <v>245</v>
      </c>
      <c r="C619" s="23" t="s">
        <v>234</v>
      </c>
      <c r="D619" s="23" t="s">
        <v>234</v>
      </c>
      <c r="E619" s="160" t="s">
        <v>272</v>
      </c>
      <c r="F619" s="47" t="s">
        <v>211</v>
      </c>
      <c r="G619" s="170">
        <f>SUM(G620+G622+G624)</f>
        <v>2400</v>
      </c>
      <c r="H619" s="93"/>
    </row>
    <row r="620" spans="1:8" ht="37.5" customHeight="1">
      <c r="A620" s="76" t="s">
        <v>344</v>
      </c>
      <c r="B620" s="15" t="s">
        <v>245</v>
      </c>
      <c r="C620" s="21" t="s">
        <v>234</v>
      </c>
      <c r="D620" s="21" t="s">
        <v>234</v>
      </c>
      <c r="E620" s="163" t="s">
        <v>272</v>
      </c>
      <c r="F620" s="49">
        <v>200</v>
      </c>
      <c r="G620" s="93">
        <f>SUM(G621)</f>
        <v>750</v>
      </c>
      <c r="H620" s="93"/>
    </row>
    <row r="621" spans="1:8" ht="56.25">
      <c r="A621" s="76" t="s">
        <v>346</v>
      </c>
      <c r="B621" s="15" t="s">
        <v>245</v>
      </c>
      <c r="C621" s="21" t="s">
        <v>234</v>
      </c>
      <c r="D621" s="21" t="s">
        <v>234</v>
      </c>
      <c r="E621" s="163" t="s">
        <v>272</v>
      </c>
      <c r="F621" s="49">
        <v>240</v>
      </c>
      <c r="G621" s="93">
        <v>750</v>
      </c>
      <c r="H621" s="93"/>
    </row>
    <row r="622" spans="1:8" ht="37.5">
      <c r="A622" s="97" t="s">
        <v>375</v>
      </c>
      <c r="B622" s="15" t="s">
        <v>245</v>
      </c>
      <c r="C622" s="21" t="s">
        <v>234</v>
      </c>
      <c r="D622" s="21" t="s">
        <v>234</v>
      </c>
      <c r="E622" s="163" t="s">
        <v>272</v>
      </c>
      <c r="F622" s="49">
        <v>300</v>
      </c>
      <c r="G622" s="93">
        <f>SUM(G623)</f>
        <v>0</v>
      </c>
      <c r="H622" s="93"/>
    </row>
    <row r="623" spans="1:8" ht="37.5">
      <c r="A623" s="97" t="s">
        <v>376</v>
      </c>
      <c r="B623" s="15" t="s">
        <v>245</v>
      </c>
      <c r="C623" s="21" t="s">
        <v>234</v>
      </c>
      <c r="D623" s="21" t="s">
        <v>234</v>
      </c>
      <c r="E623" s="163" t="s">
        <v>272</v>
      </c>
      <c r="F623" s="49">
        <v>320</v>
      </c>
      <c r="G623" s="93">
        <v>0</v>
      </c>
      <c r="H623" s="93"/>
    </row>
    <row r="624" spans="1:8" ht="56.25">
      <c r="A624" s="97" t="s">
        <v>371</v>
      </c>
      <c r="B624" s="15" t="s">
        <v>245</v>
      </c>
      <c r="C624" s="21" t="s">
        <v>234</v>
      </c>
      <c r="D624" s="21" t="s">
        <v>234</v>
      </c>
      <c r="E624" s="163" t="s">
        <v>272</v>
      </c>
      <c r="F624" s="49">
        <v>600</v>
      </c>
      <c r="G624" s="171">
        <f>SUM(G625)</f>
        <v>1650</v>
      </c>
      <c r="H624" s="93"/>
    </row>
    <row r="625" spans="1:8" ht="18.75">
      <c r="A625" s="97" t="s">
        <v>160</v>
      </c>
      <c r="B625" s="15" t="s">
        <v>245</v>
      </c>
      <c r="C625" s="21" t="s">
        <v>234</v>
      </c>
      <c r="D625" s="21" t="s">
        <v>234</v>
      </c>
      <c r="E625" s="163" t="s">
        <v>272</v>
      </c>
      <c r="F625" s="49">
        <v>610</v>
      </c>
      <c r="G625" s="171">
        <v>1650</v>
      </c>
      <c r="H625" s="93"/>
    </row>
    <row r="626" spans="1:8" ht="18.75">
      <c r="A626" s="99" t="s">
        <v>149</v>
      </c>
      <c r="B626" s="11" t="s">
        <v>245</v>
      </c>
      <c r="C626" s="23" t="s">
        <v>234</v>
      </c>
      <c r="D626" s="23" t="s">
        <v>234</v>
      </c>
      <c r="E626" s="46" t="s">
        <v>625</v>
      </c>
      <c r="F626" s="67" t="s">
        <v>211</v>
      </c>
      <c r="G626" s="170">
        <f>SUM(G627)</f>
        <v>600</v>
      </c>
      <c r="H626" s="93"/>
    </row>
    <row r="627" spans="1:8" ht="56.25" customHeight="1">
      <c r="A627" s="72" t="s">
        <v>199</v>
      </c>
      <c r="B627" s="11" t="s">
        <v>245</v>
      </c>
      <c r="C627" s="23" t="s">
        <v>234</v>
      </c>
      <c r="D627" s="23" t="s">
        <v>234</v>
      </c>
      <c r="E627" s="46" t="s">
        <v>626</v>
      </c>
      <c r="F627" s="67" t="s">
        <v>211</v>
      </c>
      <c r="G627" s="90">
        <f>SUM(G628)</f>
        <v>600</v>
      </c>
      <c r="H627" s="93"/>
    </row>
    <row r="628" spans="1:8" ht="37.5" customHeight="1">
      <c r="A628" s="76" t="s">
        <v>344</v>
      </c>
      <c r="B628" s="15" t="s">
        <v>245</v>
      </c>
      <c r="C628" s="21" t="s">
        <v>234</v>
      </c>
      <c r="D628" s="21" t="s">
        <v>234</v>
      </c>
      <c r="E628" s="48" t="s">
        <v>626</v>
      </c>
      <c r="F628" s="49">
        <v>200</v>
      </c>
      <c r="G628" s="92">
        <f>SUM(G629)</f>
        <v>600</v>
      </c>
      <c r="H628" s="93"/>
    </row>
    <row r="629" spans="1:8" ht="56.25">
      <c r="A629" s="76" t="s">
        <v>346</v>
      </c>
      <c r="B629" s="15" t="s">
        <v>245</v>
      </c>
      <c r="C629" s="21" t="s">
        <v>234</v>
      </c>
      <c r="D629" s="21" t="s">
        <v>234</v>
      </c>
      <c r="E629" s="48" t="s">
        <v>626</v>
      </c>
      <c r="F629" s="49">
        <v>240</v>
      </c>
      <c r="G629" s="92">
        <v>600</v>
      </c>
      <c r="H629" s="93"/>
    </row>
    <row r="630" spans="1:8" ht="18">
      <c r="A630" s="13" t="s">
        <v>235</v>
      </c>
      <c r="B630" s="11" t="s">
        <v>245</v>
      </c>
      <c r="C630" s="23" t="s">
        <v>234</v>
      </c>
      <c r="D630" s="23" t="s">
        <v>224</v>
      </c>
      <c r="E630" s="167" t="s">
        <v>472</v>
      </c>
      <c r="F630" s="23" t="s">
        <v>211</v>
      </c>
      <c r="G630" s="88">
        <f>SUM(G631+G638)</f>
        <v>24863</v>
      </c>
      <c r="H630" s="88"/>
    </row>
    <row r="631" spans="1:8" ht="57" customHeight="1">
      <c r="A631" s="103" t="s">
        <v>335</v>
      </c>
      <c r="B631" s="11" t="s">
        <v>245</v>
      </c>
      <c r="C631" s="23" t="s">
        <v>234</v>
      </c>
      <c r="D631" s="23" t="s">
        <v>224</v>
      </c>
      <c r="E631" s="134" t="s">
        <v>585</v>
      </c>
      <c r="F631" s="23" t="s">
        <v>211</v>
      </c>
      <c r="G631" s="88">
        <f aca="true" t="shared" si="15" ref="G631:G636">SUM(G632)</f>
        <v>400</v>
      </c>
      <c r="H631" s="88"/>
    </row>
    <row r="632" spans="1:8" ht="18.75" customHeight="1">
      <c r="A632" s="99" t="s">
        <v>352</v>
      </c>
      <c r="B632" s="11" t="s">
        <v>245</v>
      </c>
      <c r="C632" s="23" t="s">
        <v>234</v>
      </c>
      <c r="D632" s="23" t="s">
        <v>224</v>
      </c>
      <c r="E632" s="134" t="s">
        <v>586</v>
      </c>
      <c r="F632" s="23" t="s">
        <v>211</v>
      </c>
      <c r="G632" s="88">
        <f t="shared" si="15"/>
        <v>400</v>
      </c>
      <c r="H632" s="88"/>
    </row>
    <row r="633" spans="1:8" ht="53.25" customHeight="1">
      <c r="A633" s="74" t="s">
        <v>627</v>
      </c>
      <c r="B633" s="11" t="s">
        <v>245</v>
      </c>
      <c r="C633" s="23" t="s">
        <v>234</v>
      </c>
      <c r="D633" s="23" t="s">
        <v>224</v>
      </c>
      <c r="E633" s="114" t="s">
        <v>606</v>
      </c>
      <c r="F633" s="23" t="s">
        <v>211</v>
      </c>
      <c r="G633" s="88">
        <f t="shared" si="15"/>
        <v>400</v>
      </c>
      <c r="H633" s="88"/>
    </row>
    <row r="634" spans="1:8" ht="18.75">
      <c r="A634" s="99" t="s">
        <v>149</v>
      </c>
      <c r="B634" s="11" t="s">
        <v>245</v>
      </c>
      <c r="C634" s="23" t="s">
        <v>234</v>
      </c>
      <c r="D634" s="23" t="s">
        <v>224</v>
      </c>
      <c r="E634" s="114" t="s">
        <v>628</v>
      </c>
      <c r="F634" s="23" t="s">
        <v>211</v>
      </c>
      <c r="G634" s="88">
        <f t="shared" si="15"/>
        <v>400</v>
      </c>
      <c r="H634" s="88"/>
    </row>
    <row r="635" spans="1:8" ht="78">
      <c r="A635" s="72" t="s">
        <v>387</v>
      </c>
      <c r="B635" s="11" t="s">
        <v>245</v>
      </c>
      <c r="C635" s="23" t="s">
        <v>234</v>
      </c>
      <c r="D635" s="23" t="s">
        <v>224</v>
      </c>
      <c r="E635" s="114" t="s">
        <v>629</v>
      </c>
      <c r="F635" s="47" t="s">
        <v>211</v>
      </c>
      <c r="G635" s="91">
        <f t="shared" si="15"/>
        <v>400</v>
      </c>
      <c r="H635" s="88"/>
    </row>
    <row r="636" spans="1:8" ht="44.25" customHeight="1">
      <c r="A636" s="76" t="s">
        <v>344</v>
      </c>
      <c r="B636" s="15" t="s">
        <v>245</v>
      </c>
      <c r="C636" s="21" t="s">
        <v>234</v>
      </c>
      <c r="D636" s="21" t="s">
        <v>224</v>
      </c>
      <c r="E636" s="48" t="s">
        <v>629</v>
      </c>
      <c r="F636" s="49">
        <v>200</v>
      </c>
      <c r="G636" s="91">
        <f t="shared" si="15"/>
        <v>400</v>
      </c>
      <c r="H636" s="91"/>
    </row>
    <row r="637" spans="1:8" ht="56.25">
      <c r="A637" s="76" t="s">
        <v>346</v>
      </c>
      <c r="B637" s="15" t="s">
        <v>245</v>
      </c>
      <c r="C637" s="21" t="s">
        <v>234</v>
      </c>
      <c r="D637" s="21" t="s">
        <v>224</v>
      </c>
      <c r="E637" s="48" t="s">
        <v>629</v>
      </c>
      <c r="F637" s="49">
        <v>240</v>
      </c>
      <c r="G637" s="86">
        <v>400</v>
      </c>
      <c r="H637" s="91"/>
    </row>
    <row r="638" spans="1:8" ht="18.75">
      <c r="A638" s="99" t="s">
        <v>12</v>
      </c>
      <c r="B638" s="11" t="s">
        <v>245</v>
      </c>
      <c r="C638" s="23" t="s">
        <v>234</v>
      </c>
      <c r="D638" s="23" t="s">
        <v>224</v>
      </c>
      <c r="E638" s="46" t="s">
        <v>630</v>
      </c>
      <c r="F638" s="47" t="s">
        <v>211</v>
      </c>
      <c r="G638" s="85">
        <f>SUM(G639)</f>
        <v>24463</v>
      </c>
      <c r="H638" s="91"/>
    </row>
    <row r="639" spans="1:8" ht="56.25" customHeight="1">
      <c r="A639" s="99" t="s">
        <v>631</v>
      </c>
      <c r="B639" s="11" t="s">
        <v>245</v>
      </c>
      <c r="C639" s="23" t="s">
        <v>234</v>
      </c>
      <c r="D639" s="23" t="s">
        <v>224</v>
      </c>
      <c r="E639" s="46" t="s">
        <v>632</v>
      </c>
      <c r="F639" s="47" t="s">
        <v>211</v>
      </c>
      <c r="G639" s="85">
        <f>SUM(G640+G645)</f>
        <v>24463</v>
      </c>
      <c r="H639" s="91"/>
    </row>
    <row r="640" spans="1:8" ht="55.5" customHeight="1">
      <c r="A640" s="71" t="s">
        <v>388</v>
      </c>
      <c r="B640" s="11" t="s">
        <v>245</v>
      </c>
      <c r="C640" s="23" t="s">
        <v>234</v>
      </c>
      <c r="D640" s="23" t="s">
        <v>224</v>
      </c>
      <c r="E640" s="46" t="s">
        <v>633</v>
      </c>
      <c r="F640" s="47" t="s">
        <v>211</v>
      </c>
      <c r="G640" s="85">
        <f>SUM(G641+G643)</f>
        <v>7863</v>
      </c>
      <c r="H640" s="91"/>
    </row>
    <row r="641" spans="1:8" ht="93.75" customHeight="1">
      <c r="A641" s="76" t="s">
        <v>343</v>
      </c>
      <c r="B641" s="15" t="s">
        <v>245</v>
      </c>
      <c r="C641" s="21" t="s">
        <v>234</v>
      </c>
      <c r="D641" s="21" t="s">
        <v>224</v>
      </c>
      <c r="E641" s="48" t="s">
        <v>633</v>
      </c>
      <c r="F641" s="49">
        <v>100</v>
      </c>
      <c r="G641" s="86">
        <f>SUM(G642)</f>
        <v>7013</v>
      </c>
      <c r="H641" s="91"/>
    </row>
    <row r="642" spans="1:8" ht="33" customHeight="1">
      <c r="A642" s="73" t="s">
        <v>342</v>
      </c>
      <c r="B642" s="15" t="s">
        <v>245</v>
      </c>
      <c r="C642" s="21" t="s">
        <v>234</v>
      </c>
      <c r="D642" s="21" t="s">
        <v>224</v>
      </c>
      <c r="E642" s="48" t="s">
        <v>633</v>
      </c>
      <c r="F642" s="49">
        <v>120</v>
      </c>
      <c r="G642" s="86">
        <v>7013</v>
      </c>
      <c r="H642" s="94"/>
    </row>
    <row r="643" spans="1:8" ht="39" customHeight="1">
      <c r="A643" s="97" t="s">
        <v>344</v>
      </c>
      <c r="B643" s="15" t="s">
        <v>245</v>
      </c>
      <c r="C643" s="21" t="s">
        <v>234</v>
      </c>
      <c r="D643" s="21" t="s">
        <v>224</v>
      </c>
      <c r="E643" s="48" t="s">
        <v>633</v>
      </c>
      <c r="F643" s="49">
        <v>200</v>
      </c>
      <c r="G643" s="86">
        <f>SUM(G644)</f>
        <v>850</v>
      </c>
      <c r="H643" s="94"/>
    </row>
    <row r="644" spans="1:8" ht="52.5" customHeight="1">
      <c r="A644" s="97" t="s">
        <v>346</v>
      </c>
      <c r="B644" s="15" t="s">
        <v>245</v>
      </c>
      <c r="C644" s="21" t="s">
        <v>234</v>
      </c>
      <c r="D644" s="21" t="s">
        <v>224</v>
      </c>
      <c r="E644" s="48" t="s">
        <v>633</v>
      </c>
      <c r="F644" s="49">
        <v>240</v>
      </c>
      <c r="G644" s="86">
        <v>850</v>
      </c>
      <c r="H644" s="94"/>
    </row>
    <row r="645" spans="1:8" ht="74.25" customHeight="1">
      <c r="A645" s="71" t="s">
        <v>433</v>
      </c>
      <c r="B645" s="11" t="s">
        <v>245</v>
      </c>
      <c r="C645" s="23" t="s">
        <v>234</v>
      </c>
      <c r="D645" s="23" t="s">
        <v>224</v>
      </c>
      <c r="E645" s="46" t="s">
        <v>634</v>
      </c>
      <c r="F645" s="47" t="s">
        <v>211</v>
      </c>
      <c r="G645" s="85">
        <f>SUM(G646+G648+G650)</f>
        <v>16600</v>
      </c>
      <c r="H645" s="94"/>
    </row>
    <row r="646" spans="1:8" ht="89.25" customHeight="1">
      <c r="A646" s="76" t="s">
        <v>343</v>
      </c>
      <c r="B646" s="15" t="s">
        <v>245</v>
      </c>
      <c r="C646" s="21" t="s">
        <v>234</v>
      </c>
      <c r="D646" s="21" t="s">
        <v>224</v>
      </c>
      <c r="E646" s="48" t="s">
        <v>634</v>
      </c>
      <c r="F646" s="49">
        <v>100</v>
      </c>
      <c r="G646" s="86">
        <f>SUM(G647)</f>
        <v>13300</v>
      </c>
      <c r="H646" s="94"/>
    </row>
    <row r="647" spans="1:8" ht="38.25" customHeight="1">
      <c r="A647" s="76" t="s">
        <v>389</v>
      </c>
      <c r="B647" s="15" t="s">
        <v>245</v>
      </c>
      <c r="C647" s="21" t="s">
        <v>234</v>
      </c>
      <c r="D647" s="21" t="s">
        <v>224</v>
      </c>
      <c r="E647" s="48" t="s">
        <v>634</v>
      </c>
      <c r="F647" s="49">
        <v>110</v>
      </c>
      <c r="G647" s="86">
        <v>13300</v>
      </c>
      <c r="H647" s="94"/>
    </row>
    <row r="648" spans="1:8" ht="43.5" customHeight="1">
      <c r="A648" s="76" t="s">
        <v>344</v>
      </c>
      <c r="B648" s="15" t="s">
        <v>245</v>
      </c>
      <c r="C648" s="21" t="s">
        <v>234</v>
      </c>
      <c r="D648" s="21" t="s">
        <v>224</v>
      </c>
      <c r="E648" s="48" t="s">
        <v>634</v>
      </c>
      <c r="F648" s="49">
        <v>200</v>
      </c>
      <c r="G648" s="86">
        <f>SUM(G649)</f>
        <v>3100</v>
      </c>
      <c r="H648" s="94"/>
    </row>
    <row r="649" spans="1:8" ht="62.25" customHeight="1">
      <c r="A649" s="76" t="s">
        <v>346</v>
      </c>
      <c r="B649" s="15" t="s">
        <v>245</v>
      </c>
      <c r="C649" s="21" t="s">
        <v>234</v>
      </c>
      <c r="D649" s="21" t="s">
        <v>224</v>
      </c>
      <c r="E649" s="48" t="s">
        <v>634</v>
      </c>
      <c r="F649" s="49">
        <v>240</v>
      </c>
      <c r="G649" s="86">
        <v>3100</v>
      </c>
      <c r="H649" s="94"/>
    </row>
    <row r="650" spans="1:8" ht="18.75">
      <c r="A650" s="76" t="s">
        <v>345</v>
      </c>
      <c r="B650" s="15" t="s">
        <v>245</v>
      </c>
      <c r="C650" s="21" t="s">
        <v>234</v>
      </c>
      <c r="D650" s="21" t="s">
        <v>224</v>
      </c>
      <c r="E650" s="48" t="s">
        <v>634</v>
      </c>
      <c r="F650" s="49">
        <v>800</v>
      </c>
      <c r="G650" s="86">
        <f>SUM(G651)</f>
        <v>200</v>
      </c>
      <c r="H650" s="94"/>
    </row>
    <row r="651" spans="1:8" ht="18.75">
      <c r="A651" s="76" t="s">
        <v>347</v>
      </c>
      <c r="B651" s="15" t="s">
        <v>245</v>
      </c>
      <c r="C651" s="21" t="s">
        <v>234</v>
      </c>
      <c r="D651" s="21" t="s">
        <v>224</v>
      </c>
      <c r="E651" s="48" t="s">
        <v>634</v>
      </c>
      <c r="F651" s="49">
        <v>850</v>
      </c>
      <c r="G651" s="86">
        <v>200</v>
      </c>
      <c r="H651" s="94"/>
    </row>
    <row r="652" spans="1:8" ht="18.75">
      <c r="A652" s="60" t="s">
        <v>295</v>
      </c>
      <c r="B652" s="11" t="s">
        <v>245</v>
      </c>
      <c r="C652" s="30" t="s">
        <v>296</v>
      </c>
      <c r="D652" s="30" t="s">
        <v>219</v>
      </c>
      <c r="E652" s="24" t="s">
        <v>472</v>
      </c>
      <c r="F652" s="30" t="s">
        <v>211</v>
      </c>
      <c r="G652" s="85">
        <f>SUM(G653)</f>
        <v>15913</v>
      </c>
      <c r="H652" s="88"/>
    </row>
    <row r="653" spans="1:8" ht="18.75">
      <c r="A653" s="19" t="s">
        <v>301</v>
      </c>
      <c r="B653" s="11" t="s">
        <v>245</v>
      </c>
      <c r="C653" s="33">
        <v>10</v>
      </c>
      <c r="D653" s="34" t="s">
        <v>217</v>
      </c>
      <c r="E653" s="24" t="s">
        <v>472</v>
      </c>
      <c r="F653" s="34" t="s">
        <v>211</v>
      </c>
      <c r="G653" s="85">
        <f>SUM(G654)</f>
        <v>15913</v>
      </c>
      <c r="H653" s="88"/>
    </row>
    <row r="654" spans="1:8" ht="60.75" customHeight="1">
      <c r="A654" s="103" t="s">
        <v>335</v>
      </c>
      <c r="B654" s="11" t="s">
        <v>245</v>
      </c>
      <c r="C654" s="33">
        <v>10</v>
      </c>
      <c r="D654" s="34" t="s">
        <v>217</v>
      </c>
      <c r="E654" s="46" t="s">
        <v>585</v>
      </c>
      <c r="F654" s="34" t="s">
        <v>211</v>
      </c>
      <c r="G654" s="85">
        <f>SUM(G655)</f>
        <v>15913</v>
      </c>
      <c r="H654" s="88"/>
    </row>
    <row r="655" spans="1:8" ht="21.75" customHeight="1">
      <c r="A655" s="81" t="s">
        <v>17</v>
      </c>
      <c r="B655" s="11" t="s">
        <v>245</v>
      </c>
      <c r="C655" s="33">
        <v>10</v>
      </c>
      <c r="D655" s="34" t="s">
        <v>217</v>
      </c>
      <c r="E655" s="46" t="s">
        <v>13</v>
      </c>
      <c r="F655" s="34" t="s">
        <v>211</v>
      </c>
      <c r="G655" s="85">
        <f>SUM(G656)</f>
        <v>15913</v>
      </c>
      <c r="H655" s="88"/>
    </row>
    <row r="656" spans="1:8" ht="76.5" customHeight="1">
      <c r="A656" s="81" t="s">
        <v>18</v>
      </c>
      <c r="B656" s="11" t="s">
        <v>245</v>
      </c>
      <c r="C656" s="33">
        <v>10</v>
      </c>
      <c r="D656" s="34" t="s">
        <v>217</v>
      </c>
      <c r="E656" s="114" t="s">
        <v>19</v>
      </c>
      <c r="F656" s="34" t="s">
        <v>211</v>
      </c>
      <c r="G656" s="85">
        <f>SUM(G657)</f>
        <v>15913</v>
      </c>
      <c r="H656" s="88"/>
    </row>
    <row r="657" spans="1:8" ht="112.5" customHeight="1">
      <c r="A657" s="107" t="s">
        <v>386</v>
      </c>
      <c r="B657" s="11" t="s">
        <v>245</v>
      </c>
      <c r="C657" s="33">
        <v>10</v>
      </c>
      <c r="D657" s="34" t="s">
        <v>217</v>
      </c>
      <c r="E657" s="46" t="s">
        <v>356</v>
      </c>
      <c r="F657" s="34" t="s">
        <v>211</v>
      </c>
      <c r="G657" s="85">
        <f>SUM(G658+G660)</f>
        <v>15913</v>
      </c>
      <c r="H657" s="88"/>
    </row>
    <row r="658" spans="1:8" ht="37.5">
      <c r="A658" s="76" t="s">
        <v>344</v>
      </c>
      <c r="B658" s="15" t="s">
        <v>245</v>
      </c>
      <c r="C658" s="35">
        <v>10</v>
      </c>
      <c r="D658" s="31" t="s">
        <v>217</v>
      </c>
      <c r="E658" s="48" t="s">
        <v>356</v>
      </c>
      <c r="F658" s="31" t="s">
        <v>348</v>
      </c>
      <c r="G658" s="86">
        <f>SUM(G659)</f>
        <v>158</v>
      </c>
      <c r="H658" s="88"/>
    </row>
    <row r="659" spans="1:8" ht="56.25">
      <c r="A659" s="76" t="s">
        <v>346</v>
      </c>
      <c r="B659" s="15" t="s">
        <v>245</v>
      </c>
      <c r="C659" s="35">
        <v>10</v>
      </c>
      <c r="D659" s="31" t="s">
        <v>217</v>
      </c>
      <c r="E659" s="48" t="s">
        <v>356</v>
      </c>
      <c r="F659" s="31" t="s">
        <v>349</v>
      </c>
      <c r="G659" s="86">
        <v>158</v>
      </c>
      <c r="H659" s="91"/>
    </row>
    <row r="660" spans="1:8" ht="38.25" customHeight="1">
      <c r="A660" s="97" t="s">
        <v>375</v>
      </c>
      <c r="B660" s="15" t="s">
        <v>245</v>
      </c>
      <c r="C660" s="35">
        <v>10</v>
      </c>
      <c r="D660" s="31" t="s">
        <v>217</v>
      </c>
      <c r="E660" s="48" t="s">
        <v>356</v>
      </c>
      <c r="F660" s="31" t="s">
        <v>383</v>
      </c>
      <c r="G660" s="86">
        <f>SUM(G661)</f>
        <v>15755</v>
      </c>
      <c r="H660" s="91"/>
    </row>
    <row r="661" spans="1:8" ht="39" customHeight="1">
      <c r="A661" s="97" t="s">
        <v>390</v>
      </c>
      <c r="B661" s="15" t="s">
        <v>245</v>
      </c>
      <c r="C661" s="35">
        <v>10</v>
      </c>
      <c r="D661" s="31" t="s">
        <v>217</v>
      </c>
      <c r="E661" s="48" t="s">
        <v>356</v>
      </c>
      <c r="F661" s="31" t="s">
        <v>384</v>
      </c>
      <c r="G661" s="86">
        <v>15755</v>
      </c>
      <c r="H661" s="95"/>
    </row>
    <row r="662" spans="1:8" ht="61.5" customHeight="1">
      <c r="A662" s="38" t="s">
        <v>338</v>
      </c>
      <c r="B662" s="130" t="s">
        <v>314</v>
      </c>
      <c r="C662" s="131"/>
      <c r="D662" s="131"/>
      <c r="E662" s="131"/>
      <c r="F662" s="131"/>
      <c r="G662" s="85">
        <f>SUM(G663+G671+G720+G767)</f>
        <v>204420.5</v>
      </c>
      <c r="H662" s="85">
        <f>SUM(H663+H671+H723+H770)</f>
        <v>18350</v>
      </c>
    </row>
    <row r="663" spans="1:8" ht="20.25" customHeight="1">
      <c r="A663" s="60" t="s">
        <v>242</v>
      </c>
      <c r="B663" s="30" t="s">
        <v>314</v>
      </c>
      <c r="C663" s="23" t="s">
        <v>217</v>
      </c>
      <c r="D663" s="23" t="s">
        <v>219</v>
      </c>
      <c r="E663" s="24" t="s">
        <v>472</v>
      </c>
      <c r="F663" s="51" t="s">
        <v>211</v>
      </c>
      <c r="G663" s="85">
        <f>SUM(G664)</f>
        <v>140</v>
      </c>
      <c r="H663" s="87"/>
    </row>
    <row r="664" spans="1:8" ht="18.75" customHeight="1">
      <c r="A664" s="74" t="s">
        <v>464</v>
      </c>
      <c r="B664" s="173" t="s">
        <v>314</v>
      </c>
      <c r="C664" s="133" t="s">
        <v>217</v>
      </c>
      <c r="D664" s="133" t="s">
        <v>296</v>
      </c>
      <c r="E664" s="167" t="s">
        <v>472</v>
      </c>
      <c r="F664" s="138" t="s">
        <v>211</v>
      </c>
      <c r="G664" s="85">
        <f aca="true" t="shared" si="16" ref="G664:G669">SUM(G665)</f>
        <v>140</v>
      </c>
      <c r="H664" s="87"/>
    </row>
    <row r="665" spans="1:8" ht="90.75" customHeight="1">
      <c r="A665" s="104" t="s">
        <v>502</v>
      </c>
      <c r="B665" s="173" t="s">
        <v>314</v>
      </c>
      <c r="C665" s="133" t="s">
        <v>217</v>
      </c>
      <c r="D665" s="133" t="s">
        <v>296</v>
      </c>
      <c r="E665" s="51" t="s">
        <v>503</v>
      </c>
      <c r="F665" s="51" t="s">
        <v>211</v>
      </c>
      <c r="G665" s="85">
        <f t="shared" si="16"/>
        <v>140</v>
      </c>
      <c r="H665" s="87"/>
    </row>
    <row r="666" spans="1:8" ht="129" customHeight="1">
      <c r="A666" s="70" t="s">
        <v>508</v>
      </c>
      <c r="B666" s="173" t="s">
        <v>314</v>
      </c>
      <c r="C666" s="133" t="s">
        <v>217</v>
      </c>
      <c r="D666" s="133" t="s">
        <v>296</v>
      </c>
      <c r="E666" s="51" t="s">
        <v>34</v>
      </c>
      <c r="F666" s="51" t="s">
        <v>211</v>
      </c>
      <c r="G666" s="85">
        <f t="shared" si="16"/>
        <v>140</v>
      </c>
      <c r="H666" s="87"/>
    </row>
    <row r="667" spans="1:8" ht="71.25" customHeight="1">
      <c r="A667" s="70" t="s">
        <v>452</v>
      </c>
      <c r="B667" s="173" t="s">
        <v>314</v>
      </c>
      <c r="C667" s="133" t="s">
        <v>217</v>
      </c>
      <c r="D667" s="133" t="s">
        <v>296</v>
      </c>
      <c r="E667" s="51" t="s">
        <v>264</v>
      </c>
      <c r="F667" s="51" t="s">
        <v>211</v>
      </c>
      <c r="G667" s="85">
        <f t="shared" si="16"/>
        <v>140</v>
      </c>
      <c r="H667" s="87"/>
    </row>
    <row r="668" spans="1:8" ht="40.5" customHeight="1">
      <c r="A668" s="72" t="s">
        <v>635</v>
      </c>
      <c r="B668" s="173" t="s">
        <v>314</v>
      </c>
      <c r="C668" s="133" t="s">
        <v>217</v>
      </c>
      <c r="D668" s="133" t="s">
        <v>296</v>
      </c>
      <c r="E668" s="148" t="s">
        <v>265</v>
      </c>
      <c r="F668" s="51" t="s">
        <v>211</v>
      </c>
      <c r="G668" s="85">
        <f t="shared" si="16"/>
        <v>140</v>
      </c>
      <c r="H668" s="87"/>
    </row>
    <row r="669" spans="1:8" ht="61.5" customHeight="1">
      <c r="A669" s="97" t="s">
        <v>371</v>
      </c>
      <c r="B669" s="173" t="s">
        <v>314</v>
      </c>
      <c r="C669" s="135" t="s">
        <v>217</v>
      </c>
      <c r="D669" s="135" t="s">
        <v>296</v>
      </c>
      <c r="E669" s="151" t="s">
        <v>265</v>
      </c>
      <c r="F669" s="21" t="s">
        <v>372</v>
      </c>
      <c r="G669" s="86">
        <f t="shared" si="16"/>
        <v>140</v>
      </c>
      <c r="H669" s="87"/>
    </row>
    <row r="670" spans="1:8" ht="24.75" customHeight="1">
      <c r="A670" s="97" t="s">
        <v>160</v>
      </c>
      <c r="B670" s="173" t="s">
        <v>314</v>
      </c>
      <c r="C670" s="135" t="s">
        <v>217</v>
      </c>
      <c r="D670" s="135" t="s">
        <v>296</v>
      </c>
      <c r="E670" s="151" t="s">
        <v>265</v>
      </c>
      <c r="F670" s="21" t="s">
        <v>332</v>
      </c>
      <c r="G670" s="86">
        <v>140</v>
      </c>
      <c r="H670" s="87"/>
    </row>
    <row r="671" spans="1:8" ht="18.75" customHeight="1">
      <c r="A671" s="132" t="s">
        <v>233</v>
      </c>
      <c r="B671" s="173" t="s">
        <v>314</v>
      </c>
      <c r="C671" s="173" t="s">
        <v>234</v>
      </c>
      <c r="D671" s="173" t="s">
        <v>219</v>
      </c>
      <c r="E671" s="167" t="s">
        <v>472</v>
      </c>
      <c r="F671" s="133" t="s">
        <v>211</v>
      </c>
      <c r="G671" s="123">
        <f>SUM(G672+G693+G704)</f>
        <v>89094.5</v>
      </c>
      <c r="H671" s="123">
        <f>SUM(H672+H693+H704)</f>
        <v>18350</v>
      </c>
    </row>
    <row r="672" spans="1:8" ht="18">
      <c r="A672" s="61" t="s">
        <v>279</v>
      </c>
      <c r="B672" s="173" t="s">
        <v>314</v>
      </c>
      <c r="C672" s="133" t="s">
        <v>234</v>
      </c>
      <c r="D672" s="133" t="s">
        <v>212</v>
      </c>
      <c r="E672" s="167" t="s">
        <v>472</v>
      </c>
      <c r="F672" s="133" t="s">
        <v>211</v>
      </c>
      <c r="G672" s="87">
        <f>SUM(G673)</f>
        <v>19009.5</v>
      </c>
      <c r="H672" s="87">
        <f>SUM(H673)</f>
        <v>18350</v>
      </c>
    </row>
    <row r="673" spans="1:8" ht="60" customHeight="1">
      <c r="A673" s="103" t="s">
        <v>335</v>
      </c>
      <c r="B673" s="173" t="s">
        <v>314</v>
      </c>
      <c r="C673" s="133" t="s">
        <v>234</v>
      </c>
      <c r="D673" s="133" t="s">
        <v>212</v>
      </c>
      <c r="E673" s="167" t="s">
        <v>379</v>
      </c>
      <c r="F673" s="133" t="s">
        <v>211</v>
      </c>
      <c r="G673" s="87">
        <f>SUM(G674)</f>
        <v>19009.5</v>
      </c>
      <c r="H673" s="87">
        <f>SUM(H674)</f>
        <v>18350</v>
      </c>
    </row>
    <row r="674" spans="1:8" ht="18.75">
      <c r="A674" s="99" t="s">
        <v>352</v>
      </c>
      <c r="B674" s="173" t="s">
        <v>314</v>
      </c>
      <c r="C674" s="133" t="s">
        <v>234</v>
      </c>
      <c r="D674" s="133" t="s">
        <v>212</v>
      </c>
      <c r="E674" s="167" t="s">
        <v>586</v>
      </c>
      <c r="F674" s="133" t="s">
        <v>211</v>
      </c>
      <c r="G674" s="87">
        <f>SUM(G675+G679)</f>
        <v>19009.5</v>
      </c>
      <c r="H674" s="87">
        <f>SUM(H675+H679)</f>
        <v>18350</v>
      </c>
    </row>
    <row r="675" spans="1:8" ht="56.25">
      <c r="A675" s="99" t="s">
        <v>595</v>
      </c>
      <c r="B675" s="173" t="s">
        <v>314</v>
      </c>
      <c r="C675" s="133" t="s">
        <v>234</v>
      </c>
      <c r="D675" s="133" t="s">
        <v>212</v>
      </c>
      <c r="E675" s="167" t="s">
        <v>601</v>
      </c>
      <c r="F675" s="133" t="s">
        <v>211</v>
      </c>
      <c r="G675" s="87">
        <f aca="true" t="shared" si="17" ref="G675:H677">SUM(G676)</f>
        <v>16948.2</v>
      </c>
      <c r="H675" s="87">
        <f t="shared" si="17"/>
        <v>16948.2</v>
      </c>
    </row>
    <row r="676" spans="1:8" ht="299.25" customHeight="1">
      <c r="A676" s="72" t="s">
        <v>613</v>
      </c>
      <c r="B676" s="126" t="s">
        <v>314</v>
      </c>
      <c r="C676" s="133" t="s">
        <v>234</v>
      </c>
      <c r="D676" s="133" t="s">
        <v>212</v>
      </c>
      <c r="E676" s="114" t="s">
        <v>614</v>
      </c>
      <c r="F676" s="174" t="s">
        <v>211</v>
      </c>
      <c r="G676" s="87">
        <f t="shared" si="17"/>
        <v>16948.2</v>
      </c>
      <c r="H676" s="87">
        <f t="shared" si="17"/>
        <v>16948.2</v>
      </c>
    </row>
    <row r="677" spans="1:8" ht="56.25">
      <c r="A677" s="97" t="s">
        <v>371</v>
      </c>
      <c r="B677" s="127" t="s">
        <v>314</v>
      </c>
      <c r="C677" s="135" t="s">
        <v>234</v>
      </c>
      <c r="D677" s="135" t="s">
        <v>212</v>
      </c>
      <c r="E677" s="117" t="s">
        <v>614</v>
      </c>
      <c r="F677" s="175">
        <v>600</v>
      </c>
      <c r="G677" s="93">
        <f t="shared" si="17"/>
        <v>16948.2</v>
      </c>
      <c r="H677" s="93">
        <f t="shared" si="17"/>
        <v>16948.2</v>
      </c>
    </row>
    <row r="678" spans="1:8" ht="18.75">
      <c r="A678" s="97" t="s">
        <v>160</v>
      </c>
      <c r="B678" s="143" t="s">
        <v>314</v>
      </c>
      <c r="C678" s="135" t="s">
        <v>234</v>
      </c>
      <c r="D678" s="135" t="s">
        <v>212</v>
      </c>
      <c r="E678" s="117" t="s">
        <v>614</v>
      </c>
      <c r="F678" s="175">
        <v>610</v>
      </c>
      <c r="G678" s="93">
        <v>16948.2</v>
      </c>
      <c r="H678" s="93">
        <f>G678</f>
        <v>16948.2</v>
      </c>
    </row>
    <row r="679" spans="1:8" ht="57.75" customHeight="1">
      <c r="A679" s="99" t="s">
        <v>596</v>
      </c>
      <c r="B679" s="173" t="s">
        <v>314</v>
      </c>
      <c r="C679" s="133" t="s">
        <v>234</v>
      </c>
      <c r="D679" s="133" t="s">
        <v>212</v>
      </c>
      <c r="E679" s="114" t="s">
        <v>587</v>
      </c>
      <c r="F679" s="133" t="s">
        <v>211</v>
      </c>
      <c r="G679" s="87">
        <f>SUM(G680+G687+G690)</f>
        <v>2061.3</v>
      </c>
      <c r="H679" s="87">
        <f>SUM(H680+H687+H690)</f>
        <v>1401.8</v>
      </c>
    </row>
    <row r="680" spans="1:8" ht="18.75">
      <c r="A680" s="99" t="s">
        <v>149</v>
      </c>
      <c r="B680" s="173" t="s">
        <v>314</v>
      </c>
      <c r="C680" s="133" t="s">
        <v>234</v>
      </c>
      <c r="D680" s="133" t="s">
        <v>212</v>
      </c>
      <c r="E680" s="114" t="s">
        <v>603</v>
      </c>
      <c r="F680" s="174" t="s">
        <v>211</v>
      </c>
      <c r="G680" s="87">
        <f>SUM(G681+G684)</f>
        <v>659.5</v>
      </c>
      <c r="H680" s="87">
        <f>SUM(H681+H684)</f>
        <v>0</v>
      </c>
    </row>
    <row r="681" spans="1:8" ht="60" customHeight="1">
      <c r="A681" s="72" t="s">
        <v>161</v>
      </c>
      <c r="B681" s="173" t="s">
        <v>314</v>
      </c>
      <c r="C681" s="133" t="s">
        <v>234</v>
      </c>
      <c r="D681" s="133" t="s">
        <v>212</v>
      </c>
      <c r="E681" s="114" t="s">
        <v>604</v>
      </c>
      <c r="F681" s="174" t="s">
        <v>211</v>
      </c>
      <c r="G681" s="87">
        <f>SUM(G682)</f>
        <v>591.5</v>
      </c>
      <c r="H681" s="93"/>
    </row>
    <row r="682" spans="1:8" ht="56.25">
      <c r="A682" s="97" t="s">
        <v>371</v>
      </c>
      <c r="B682" s="143" t="s">
        <v>314</v>
      </c>
      <c r="C682" s="135" t="s">
        <v>234</v>
      </c>
      <c r="D682" s="135" t="s">
        <v>212</v>
      </c>
      <c r="E682" s="117" t="s">
        <v>604</v>
      </c>
      <c r="F682" s="175">
        <v>600</v>
      </c>
      <c r="G682" s="93">
        <f>SUM(G683)</f>
        <v>591.5</v>
      </c>
      <c r="H682" s="93"/>
    </row>
    <row r="683" spans="1:8" ht="18.75">
      <c r="A683" s="97" t="s">
        <v>160</v>
      </c>
      <c r="B683" s="143" t="s">
        <v>314</v>
      </c>
      <c r="C683" s="135" t="s">
        <v>234</v>
      </c>
      <c r="D683" s="135" t="s">
        <v>212</v>
      </c>
      <c r="E683" s="117" t="s">
        <v>604</v>
      </c>
      <c r="F683" s="175">
        <v>610</v>
      </c>
      <c r="G683" s="93">
        <v>591.5</v>
      </c>
      <c r="H683" s="93"/>
    </row>
    <row r="684" spans="1:8" ht="58.5">
      <c r="A684" s="72" t="s">
        <v>162</v>
      </c>
      <c r="B684" s="173" t="s">
        <v>314</v>
      </c>
      <c r="C684" s="133" t="s">
        <v>234</v>
      </c>
      <c r="D684" s="133" t="s">
        <v>212</v>
      </c>
      <c r="E684" s="114" t="s">
        <v>605</v>
      </c>
      <c r="F684" s="174" t="s">
        <v>211</v>
      </c>
      <c r="G684" s="87">
        <f>SUM(G685)</f>
        <v>68</v>
      </c>
      <c r="H684" s="93"/>
    </row>
    <row r="685" spans="1:8" ht="56.25">
      <c r="A685" s="97" t="s">
        <v>371</v>
      </c>
      <c r="B685" s="143" t="s">
        <v>314</v>
      </c>
      <c r="C685" s="135" t="s">
        <v>234</v>
      </c>
      <c r="D685" s="135" t="s">
        <v>212</v>
      </c>
      <c r="E685" s="117" t="s">
        <v>605</v>
      </c>
      <c r="F685" s="175">
        <v>600</v>
      </c>
      <c r="G685" s="93">
        <f>SUM(G686)</f>
        <v>68</v>
      </c>
      <c r="H685" s="93"/>
    </row>
    <row r="686" spans="1:8" ht="18.75">
      <c r="A686" s="97" t="s">
        <v>160</v>
      </c>
      <c r="B686" s="143" t="s">
        <v>314</v>
      </c>
      <c r="C686" s="135" t="s">
        <v>234</v>
      </c>
      <c r="D686" s="135" t="s">
        <v>212</v>
      </c>
      <c r="E686" s="117" t="s">
        <v>605</v>
      </c>
      <c r="F686" s="175">
        <v>610</v>
      </c>
      <c r="G686" s="93">
        <v>68</v>
      </c>
      <c r="H686" s="93"/>
    </row>
    <row r="687" spans="1:8" ht="133.5" customHeight="1">
      <c r="A687" s="72" t="s">
        <v>192</v>
      </c>
      <c r="B687" s="126" t="s">
        <v>314</v>
      </c>
      <c r="C687" s="133" t="s">
        <v>234</v>
      </c>
      <c r="D687" s="133" t="s">
        <v>212</v>
      </c>
      <c r="E687" s="114" t="s">
        <v>615</v>
      </c>
      <c r="F687" s="174" t="s">
        <v>211</v>
      </c>
      <c r="G687" s="87">
        <f>SUM(G688)</f>
        <v>1385.8</v>
      </c>
      <c r="H687" s="87">
        <f>SUM(H688)</f>
        <v>1385.8</v>
      </c>
    </row>
    <row r="688" spans="1:8" ht="56.25">
      <c r="A688" s="97" t="s">
        <v>371</v>
      </c>
      <c r="B688" s="127" t="s">
        <v>314</v>
      </c>
      <c r="C688" s="135" t="s">
        <v>234</v>
      </c>
      <c r="D688" s="135" t="s">
        <v>212</v>
      </c>
      <c r="E688" s="117" t="s">
        <v>615</v>
      </c>
      <c r="F688" s="175">
        <v>600</v>
      </c>
      <c r="G688" s="93">
        <f>SUM(G689)</f>
        <v>1385.8</v>
      </c>
      <c r="H688" s="93">
        <f>SUM(H689)</f>
        <v>1385.8</v>
      </c>
    </row>
    <row r="689" spans="1:8" ht="19.5" customHeight="1">
      <c r="A689" s="97" t="s">
        <v>160</v>
      </c>
      <c r="B689" s="127" t="s">
        <v>314</v>
      </c>
      <c r="C689" s="135" t="s">
        <v>234</v>
      </c>
      <c r="D689" s="135" t="s">
        <v>212</v>
      </c>
      <c r="E689" s="117" t="s">
        <v>615</v>
      </c>
      <c r="F689" s="175">
        <v>610</v>
      </c>
      <c r="G689" s="93">
        <v>1385.8</v>
      </c>
      <c r="H689" s="93">
        <f>G689</f>
        <v>1385.8</v>
      </c>
    </row>
    <row r="690" spans="1:8" ht="90" customHeight="1">
      <c r="A690" s="72" t="s">
        <v>193</v>
      </c>
      <c r="B690" s="173" t="s">
        <v>314</v>
      </c>
      <c r="C690" s="133" t="s">
        <v>234</v>
      </c>
      <c r="D690" s="133" t="s">
        <v>212</v>
      </c>
      <c r="E690" s="114" t="s">
        <v>616</v>
      </c>
      <c r="F690" s="174" t="s">
        <v>211</v>
      </c>
      <c r="G690" s="87">
        <f>SUM(G691)</f>
        <v>16</v>
      </c>
      <c r="H690" s="87">
        <f>SUM(H691)</f>
        <v>16</v>
      </c>
    </row>
    <row r="691" spans="1:8" ht="56.25">
      <c r="A691" s="97" t="s">
        <v>371</v>
      </c>
      <c r="B691" s="127" t="s">
        <v>314</v>
      </c>
      <c r="C691" s="135" t="s">
        <v>234</v>
      </c>
      <c r="D691" s="135" t="s">
        <v>212</v>
      </c>
      <c r="E691" s="117" t="s">
        <v>616</v>
      </c>
      <c r="F691" s="175">
        <v>600</v>
      </c>
      <c r="G691" s="93">
        <f>SUM(G692)</f>
        <v>16</v>
      </c>
      <c r="H691" s="93">
        <f>SUM(H692)</f>
        <v>16</v>
      </c>
    </row>
    <row r="692" spans="1:8" ht="18.75">
      <c r="A692" s="97" t="s">
        <v>160</v>
      </c>
      <c r="B692" s="127" t="s">
        <v>314</v>
      </c>
      <c r="C692" s="135" t="s">
        <v>234</v>
      </c>
      <c r="D692" s="135" t="s">
        <v>212</v>
      </c>
      <c r="E692" s="117" t="s">
        <v>616</v>
      </c>
      <c r="F692" s="175">
        <v>610</v>
      </c>
      <c r="G692" s="93">
        <v>16</v>
      </c>
      <c r="H692" s="93">
        <f>G692</f>
        <v>16</v>
      </c>
    </row>
    <row r="693" spans="1:8" ht="36" customHeight="1">
      <c r="A693" s="177" t="s">
        <v>618</v>
      </c>
      <c r="B693" s="173" t="s">
        <v>314</v>
      </c>
      <c r="C693" s="133" t="s">
        <v>234</v>
      </c>
      <c r="D693" s="133" t="s">
        <v>214</v>
      </c>
      <c r="E693" s="114" t="s">
        <v>472</v>
      </c>
      <c r="F693" s="174" t="s">
        <v>211</v>
      </c>
      <c r="G693" s="170">
        <f>SUM(G694)</f>
        <v>65895</v>
      </c>
      <c r="H693" s="87">
        <f>SUM(H694)</f>
        <v>0</v>
      </c>
    </row>
    <row r="694" spans="1:8" ht="49.5" customHeight="1">
      <c r="A694" s="103" t="s">
        <v>335</v>
      </c>
      <c r="B694" s="126" t="s">
        <v>314</v>
      </c>
      <c r="C694" s="133" t="s">
        <v>234</v>
      </c>
      <c r="D694" s="133" t="s">
        <v>214</v>
      </c>
      <c r="E694" s="114" t="s">
        <v>585</v>
      </c>
      <c r="F694" s="174" t="s">
        <v>211</v>
      </c>
      <c r="G694" s="170">
        <f>SUM(G695)</f>
        <v>65895</v>
      </c>
      <c r="H694" s="87">
        <f>SUM(H695)</f>
        <v>0</v>
      </c>
    </row>
    <row r="695" spans="1:8" ht="51.75" customHeight="1">
      <c r="A695" s="68" t="s">
        <v>194</v>
      </c>
      <c r="B695" s="126" t="s">
        <v>314</v>
      </c>
      <c r="C695" s="133" t="s">
        <v>234</v>
      </c>
      <c r="D695" s="133" t="s">
        <v>214</v>
      </c>
      <c r="E695" s="114" t="s">
        <v>110</v>
      </c>
      <c r="F695" s="174" t="s">
        <v>211</v>
      </c>
      <c r="G695" s="170">
        <f>SUM(G696+G700)</f>
        <v>65895</v>
      </c>
      <c r="H695" s="87">
        <f>SUM(H696)</f>
        <v>0</v>
      </c>
    </row>
    <row r="696" spans="1:8" ht="93.75">
      <c r="A696" s="68" t="s">
        <v>607</v>
      </c>
      <c r="B696" s="126" t="s">
        <v>314</v>
      </c>
      <c r="C696" s="133" t="s">
        <v>234</v>
      </c>
      <c r="D696" s="133" t="s">
        <v>214</v>
      </c>
      <c r="E696" s="114" t="s">
        <v>608</v>
      </c>
      <c r="F696" s="174" t="s">
        <v>211</v>
      </c>
      <c r="G696" s="170">
        <f>SUM(G697)</f>
        <v>65410</v>
      </c>
      <c r="H696" s="87">
        <f>SUM(H697)</f>
        <v>0</v>
      </c>
    </row>
    <row r="697" spans="1:8" ht="58.5">
      <c r="A697" s="107" t="s">
        <v>195</v>
      </c>
      <c r="B697" s="126" t="s">
        <v>314</v>
      </c>
      <c r="C697" s="133" t="s">
        <v>234</v>
      </c>
      <c r="D697" s="133" t="s">
        <v>214</v>
      </c>
      <c r="E697" s="114" t="s">
        <v>609</v>
      </c>
      <c r="F697" s="174" t="s">
        <v>211</v>
      </c>
      <c r="G697" s="170">
        <f>SUM(G698)</f>
        <v>65410</v>
      </c>
      <c r="H697" s="87">
        <v>0</v>
      </c>
    </row>
    <row r="698" spans="1:8" ht="57" customHeight="1">
      <c r="A698" s="110" t="s">
        <v>371</v>
      </c>
      <c r="B698" s="127" t="s">
        <v>314</v>
      </c>
      <c r="C698" s="135" t="s">
        <v>234</v>
      </c>
      <c r="D698" s="135" t="s">
        <v>214</v>
      </c>
      <c r="E698" s="117" t="s">
        <v>609</v>
      </c>
      <c r="F698" s="175">
        <v>600</v>
      </c>
      <c r="G698" s="171">
        <f>SUM(G699)</f>
        <v>65410</v>
      </c>
      <c r="H698" s="93"/>
    </row>
    <row r="699" spans="1:8" ht="17.25" customHeight="1">
      <c r="A699" s="110" t="s">
        <v>160</v>
      </c>
      <c r="B699" s="127" t="s">
        <v>314</v>
      </c>
      <c r="C699" s="135" t="s">
        <v>234</v>
      </c>
      <c r="D699" s="135" t="s">
        <v>214</v>
      </c>
      <c r="E699" s="117" t="s">
        <v>609</v>
      </c>
      <c r="F699" s="175">
        <v>610</v>
      </c>
      <c r="G699" s="178">
        <v>65410</v>
      </c>
      <c r="H699" s="93"/>
    </row>
    <row r="700" spans="1:8" ht="73.5" customHeight="1">
      <c r="A700" s="74" t="s">
        <v>109</v>
      </c>
      <c r="B700" s="126" t="s">
        <v>314</v>
      </c>
      <c r="C700" s="133" t="s">
        <v>234</v>
      </c>
      <c r="D700" s="133" t="s">
        <v>214</v>
      </c>
      <c r="E700" s="114" t="s">
        <v>116</v>
      </c>
      <c r="F700" s="174" t="s">
        <v>211</v>
      </c>
      <c r="G700" s="85">
        <f>SUM(G701)</f>
        <v>485</v>
      </c>
      <c r="H700" s="87"/>
    </row>
    <row r="701" spans="1:8" ht="51" customHeight="1">
      <c r="A701" s="72" t="s">
        <v>196</v>
      </c>
      <c r="B701" s="126" t="s">
        <v>314</v>
      </c>
      <c r="C701" s="133" t="s">
        <v>234</v>
      </c>
      <c r="D701" s="133" t="s">
        <v>214</v>
      </c>
      <c r="E701" s="114" t="s">
        <v>115</v>
      </c>
      <c r="F701" s="174" t="s">
        <v>211</v>
      </c>
      <c r="G701" s="85">
        <f>SUM(G702)</f>
        <v>485</v>
      </c>
      <c r="H701" s="93"/>
    </row>
    <row r="702" spans="1:8" ht="56.25">
      <c r="A702" s="110" t="s">
        <v>371</v>
      </c>
      <c r="B702" s="127" t="s">
        <v>314</v>
      </c>
      <c r="C702" s="135" t="s">
        <v>234</v>
      </c>
      <c r="D702" s="135" t="s">
        <v>214</v>
      </c>
      <c r="E702" s="117" t="s">
        <v>115</v>
      </c>
      <c r="F702" s="175">
        <v>600</v>
      </c>
      <c r="G702" s="86">
        <f>SUM(G703)</f>
        <v>485</v>
      </c>
      <c r="H702" s="93"/>
    </row>
    <row r="703" spans="1:8" ht="18.75">
      <c r="A703" s="110" t="s">
        <v>160</v>
      </c>
      <c r="B703" s="127" t="s">
        <v>314</v>
      </c>
      <c r="C703" s="135" t="s">
        <v>234</v>
      </c>
      <c r="D703" s="135" t="s">
        <v>214</v>
      </c>
      <c r="E703" s="117" t="s">
        <v>115</v>
      </c>
      <c r="F703" s="175">
        <v>610</v>
      </c>
      <c r="G703" s="93">
        <v>485</v>
      </c>
      <c r="H703" s="87"/>
    </row>
    <row r="704" spans="1:8" ht="18">
      <c r="A704" s="61" t="s">
        <v>355</v>
      </c>
      <c r="B704" s="173" t="s">
        <v>314</v>
      </c>
      <c r="C704" s="133" t="s">
        <v>234</v>
      </c>
      <c r="D704" s="133" t="s">
        <v>234</v>
      </c>
      <c r="E704" s="167" t="s">
        <v>472</v>
      </c>
      <c r="F704" s="133" t="s">
        <v>211</v>
      </c>
      <c r="G704" s="87">
        <f>SUM(G705)</f>
        <v>4190</v>
      </c>
      <c r="H704" s="87"/>
    </row>
    <row r="705" spans="1:8" ht="57" customHeight="1">
      <c r="A705" s="103" t="s">
        <v>190</v>
      </c>
      <c r="B705" s="173" t="s">
        <v>314</v>
      </c>
      <c r="C705" s="133" t="s">
        <v>234</v>
      </c>
      <c r="D705" s="133" t="s">
        <v>234</v>
      </c>
      <c r="E705" s="134" t="s">
        <v>581</v>
      </c>
      <c r="F705" s="133" t="s">
        <v>211</v>
      </c>
      <c r="G705" s="87">
        <f>SUM(G706)</f>
        <v>4190</v>
      </c>
      <c r="H705" s="93"/>
    </row>
    <row r="706" spans="1:8" ht="37.5">
      <c r="A706" s="74" t="s">
        <v>461</v>
      </c>
      <c r="B706" s="173" t="s">
        <v>314</v>
      </c>
      <c r="C706" s="133" t="s">
        <v>234</v>
      </c>
      <c r="D706" s="133" t="s">
        <v>234</v>
      </c>
      <c r="E706" s="134" t="s">
        <v>268</v>
      </c>
      <c r="F706" s="138" t="s">
        <v>211</v>
      </c>
      <c r="G706" s="87">
        <f>SUM(G707+G716)</f>
        <v>4190</v>
      </c>
      <c r="H706" s="93"/>
    </row>
    <row r="707" spans="1:8" ht="75">
      <c r="A707" s="74" t="s">
        <v>619</v>
      </c>
      <c r="B707" s="173" t="s">
        <v>314</v>
      </c>
      <c r="C707" s="133" t="s">
        <v>234</v>
      </c>
      <c r="D707" s="133" t="s">
        <v>234</v>
      </c>
      <c r="E707" s="134" t="s">
        <v>180</v>
      </c>
      <c r="F707" s="138" t="s">
        <v>211</v>
      </c>
      <c r="G707" s="87">
        <f>SUM(G708+G711)</f>
        <v>1190</v>
      </c>
      <c r="H707" s="87"/>
    </row>
    <row r="708" spans="1:8" ht="58.5">
      <c r="A708" s="111" t="s">
        <v>620</v>
      </c>
      <c r="B708" s="173" t="s">
        <v>314</v>
      </c>
      <c r="C708" s="133" t="s">
        <v>234</v>
      </c>
      <c r="D708" s="133" t="s">
        <v>234</v>
      </c>
      <c r="E708" s="134" t="s">
        <v>269</v>
      </c>
      <c r="F708" s="138" t="s">
        <v>211</v>
      </c>
      <c r="G708" s="87">
        <f>SUM(G709)</f>
        <v>390</v>
      </c>
      <c r="H708" s="93"/>
    </row>
    <row r="709" spans="1:8" ht="37.5">
      <c r="A709" s="100" t="s">
        <v>344</v>
      </c>
      <c r="B709" s="143" t="s">
        <v>314</v>
      </c>
      <c r="C709" s="135" t="s">
        <v>234</v>
      </c>
      <c r="D709" s="135" t="s">
        <v>234</v>
      </c>
      <c r="E709" s="136" t="s">
        <v>269</v>
      </c>
      <c r="F709" s="113" t="s">
        <v>348</v>
      </c>
      <c r="G709" s="93">
        <f>SUM(G710)</f>
        <v>390</v>
      </c>
      <c r="H709" s="93"/>
    </row>
    <row r="710" spans="1:8" ht="56.25">
      <c r="A710" s="76" t="s">
        <v>346</v>
      </c>
      <c r="B710" s="143" t="s">
        <v>314</v>
      </c>
      <c r="C710" s="135" t="s">
        <v>234</v>
      </c>
      <c r="D710" s="135" t="s">
        <v>234</v>
      </c>
      <c r="E710" s="136" t="s">
        <v>269</v>
      </c>
      <c r="F710" s="175">
        <v>240</v>
      </c>
      <c r="G710" s="93">
        <v>390</v>
      </c>
      <c r="H710" s="93"/>
    </row>
    <row r="711" spans="1:8" ht="97.5">
      <c r="A711" s="111" t="s">
        <v>621</v>
      </c>
      <c r="B711" s="173" t="s">
        <v>314</v>
      </c>
      <c r="C711" s="133" t="s">
        <v>234</v>
      </c>
      <c r="D711" s="133" t="s">
        <v>234</v>
      </c>
      <c r="E711" s="134" t="s">
        <v>271</v>
      </c>
      <c r="F711" s="138" t="s">
        <v>211</v>
      </c>
      <c r="G711" s="87">
        <f>SUM(G712+G714)</f>
        <v>800</v>
      </c>
      <c r="H711" s="93"/>
    </row>
    <row r="712" spans="1:8" ht="42" customHeight="1">
      <c r="A712" s="100" t="s">
        <v>344</v>
      </c>
      <c r="B712" s="143" t="s">
        <v>314</v>
      </c>
      <c r="C712" s="135" t="s">
        <v>234</v>
      </c>
      <c r="D712" s="135" t="s">
        <v>234</v>
      </c>
      <c r="E712" s="136" t="s">
        <v>271</v>
      </c>
      <c r="F712" s="113" t="s">
        <v>348</v>
      </c>
      <c r="G712" s="93">
        <f>SUM(G713)</f>
        <v>730</v>
      </c>
      <c r="H712" s="93"/>
    </row>
    <row r="713" spans="1:8" ht="56.25">
      <c r="A713" s="76" t="s">
        <v>346</v>
      </c>
      <c r="B713" s="143" t="s">
        <v>314</v>
      </c>
      <c r="C713" s="135" t="s">
        <v>234</v>
      </c>
      <c r="D713" s="135" t="s">
        <v>234</v>
      </c>
      <c r="E713" s="136" t="s">
        <v>271</v>
      </c>
      <c r="F713" s="175">
        <v>240</v>
      </c>
      <c r="G713" s="93">
        <v>730</v>
      </c>
      <c r="H713" s="93"/>
    </row>
    <row r="714" spans="1:8" ht="56.25">
      <c r="A714" s="110" t="s">
        <v>371</v>
      </c>
      <c r="B714" s="143" t="s">
        <v>314</v>
      </c>
      <c r="C714" s="135" t="s">
        <v>234</v>
      </c>
      <c r="D714" s="135" t="s">
        <v>234</v>
      </c>
      <c r="E714" s="136" t="s">
        <v>271</v>
      </c>
      <c r="F714" s="175">
        <v>600</v>
      </c>
      <c r="G714" s="93">
        <f>SUM(G715)</f>
        <v>70</v>
      </c>
      <c r="H714" s="93"/>
    </row>
    <row r="715" spans="1:8" ht="18.75">
      <c r="A715" s="110" t="s">
        <v>160</v>
      </c>
      <c r="B715" s="143" t="s">
        <v>314</v>
      </c>
      <c r="C715" s="135" t="s">
        <v>234</v>
      </c>
      <c r="D715" s="135" t="s">
        <v>234</v>
      </c>
      <c r="E715" s="136" t="s">
        <v>271</v>
      </c>
      <c r="F715" s="175">
        <v>610</v>
      </c>
      <c r="G715" s="93">
        <v>70</v>
      </c>
      <c r="H715" s="93"/>
    </row>
    <row r="716" spans="1:8" ht="75">
      <c r="A716" s="153" t="s">
        <v>252</v>
      </c>
      <c r="B716" s="173" t="s">
        <v>314</v>
      </c>
      <c r="C716" s="133" t="s">
        <v>234</v>
      </c>
      <c r="D716" s="133" t="s">
        <v>234</v>
      </c>
      <c r="E716" s="134" t="s">
        <v>125</v>
      </c>
      <c r="F716" s="174" t="s">
        <v>211</v>
      </c>
      <c r="G716" s="170">
        <f>SUM(G717)</f>
        <v>3000</v>
      </c>
      <c r="H716" s="87"/>
    </row>
    <row r="717" spans="1:8" ht="58.5">
      <c r="A717" s="111" t="s">
        <v>273</v>
      </c>
      <c r="B717" s="173" t="s">
        <v>314</v>
      </c>
      <c r="C717" s="133" t="s">
        <v>234</v>
      </c>
      <c r="D717" s="133" t="s">
        <v>234</v>
      </c>
      <c r="E717" s="134" t="s">
        <v>126</v>
      </c>
      <c r="F717" s="174" t="s">
        <v>211</v>
      </c>
      <c r="G717" s="170">
        <f>SUM(G718)</f>
        <v>3000</v>
      </c>
      <c r="H717" s="87"/>
    </row>
    <row r="718" spans="1:8" ht="56.25">
      <c r="A718" s="76" t="s">
        <v>371</v>
      </c>
      <c r="B718" s="143" t="s">
        <v>314</v>
      </c>
      <c r="C718" s="135" t="s">
        <v>234</v>
      </c>
      <c r="D718" s="135" t="s">
        <v>234</v>
      </c>
      <c r="E718" s="136" t="s">
        <v>126</v>
      </c>
      <c r="F718" s="176" t="s">
        <v>372</v>
      </c>
      <c r="G718" s="171">
        <f>SUM(G719)</f>
        <v>3000</v>
      </c>
      <c r="H718" s="93"/>
    </row>
    <row r="719" spans="1:8" ht="18.75">
      <c r="A719" s="76" t="s">
        <v>374</v>
      </c>
      <c r="B719" s="143" t="s">
        <v>314</v>
      </c>
      <c r="C719" s="135" t="s">
        <v>234</v>
      </c>
      <c r="D719" s="135" t="s">
        <v>234</v>
      </c>
      <c r="E719" s="136" t="s">
        <v>126</v>
      </c>
      <c r="F719" s="175">
        <v>610</v>
      </c>
      <c r="G719" s="171">
        <v>3000</v>
      </c>
      <c r="H719" s="93"/>
    </row>
    <row r="720" spans="1:8" ht="18.75">
      <c r="A720" s="60" t="s">
        <v>324</v>
      </c>
      <c r="B720" s="173" t="s">
        <v>314</v>
      </c>
      <c r="C720" s="133" t="s">
        <v>237</v>
      </c>
      <c r="D720" s="133" t="s">
        <v>219</v>
      </c>
      <c r="E720" s="167" t="s">
        <v>472</v>
      </c>
      <c r="F720" s="133" t="s">
        <v>211</v>
      </c>
      <c r="G720" s="88">
        <f>SUM(G721+G753)</f>
        <v>70539</v>
      </c>
      <c r="H720" s="93"/>
    </row>
    <row r="721" spans="1:8" ht="23.25" customHeight="1">
      <c r="A721" s="61" t="s">
        <v>302</v>
      </c>
      <c r="B721" s="173" t="s">
        <v>314</v>
      </c>
      <c r="C721" s="133" t="s">
        <v>237</v>
      </c>
      <c r="D721" s="133" t="s">
        <v>209</v>
      </c>
      <c r="E721" s="167" t="s">
        <v>472</v>
      </c>
      <c r="F721" s="133" t="s">
        <v>211</v>
      </c>
      <c r="G721" s="169">
        <f>SUM(G722)</f>
        <v>47930</v>
      </c>
      <c r="H721" s="93"/>
    </row>
    <row r="722" spans="1:8" ht="56.25">
      <c r="A722" s="103" t="s">
        <v>190</v>
      </c>
      <c r="B722" s="173" t="s">
        <v>314</v>
      </c>
      <c r="C722" s="133" t="s">
        <v>237</v>
      </c>
      <c r="D722" s="133" t="s">
        <v>209</v>
      </c>
      <c r="E722" s="134" t="s">
        <v>581</v>
      </c>
      <c r="F722" s="133" t="s">
        <v>211</v>
      </c>
      <c r="G722" s="169">
        <f>SUM(G723)</f>
        <v>47930</v>
      </c>
      <c r="H722" s="93"/>
    </row>
    <row r="723" spans="1:8" ht="35.25" customHeight="1">
      <c r="A723" s="99" t="s">
        <v>127</v>
      </c>
      <c r="B723" s="173" t="s">
        <v>314</v>
      </c>
      <c r="C723" s="133" t="s">
        <v>237</v>
      </c>
      <c r="D723" s="133" t="s">
        <v>209</v>
      </c>
      <c r="E723" s="134" t="s">
        <v>164</v>
      </c>
      <c r="F723" s="133" t="s">
        <v>211</v>
      </c>
      <c r="G723" s="169">
        <f>SUM(G724+G741+G745+G749)</f>
        <v>47930</v>
      </c>
      <c r="H723" s="88"/>
    </row>
    <row r="724" spans="1:8" ht="56.25">
      <c r="A724" s="101" t="s">
        <v>165</v>
      </c>
      <c r="B724" s="173" t="s">
        <v>314</v>
      </c>
      <c r="C724" s="133" t="s">
        <v>237</v>
      </c>
      <c r="D724" s="133" t="s">
        <v>209</v>
      </c>
      <c r="E724" s="134" t="s">
        <v>166</v>
      </c>
      <c r="F724" s="133" t="s">
        <v>211</v>
      </c>
      <c r="G724" s="169">
        <f>SUM(G725+G728+G731+G734)</f>
        <v>42300</v>
      </c>
      <c r="H724" s="88"/>
    </row>
    <row r="725" spans="1:8" ht="39">
      <c r="A725" s="72" t="s">
        <v>391</v>
      </c>
      <c r="B725" s="173" t="s">
        <v>314</v>
      </c>
      <c r="C725" s="133" t="s">
        <v>237</v>
      </c>
      <c r="D725" s="133" t="s">
        <v>209</v>
      </c>
      <c r="E725" s="134" t="s">
        <v>167</v>
      </c>
      <c r="F725" s="133" t="s">
        <v>211</v>
      </c>
      <c r="G725" s="169">
        <f>SUM(G726)</f>
        <v>14409</v>
      </c>
      <c r="H725" s="88"/>
    </row>
    <row r="726" spans="1:8" ht="56.25">
      <c r="A726" s="100" t="s">
        <v>371</v>
      </c>
      <c r="B726" s="143" t="s">
        <v>314</v>
      </c>
      <c r="C726" s="135" t="s">
        <v>237</v>
      </c>
      <c r="D726" s="135" t="s">
        <v>209</v>
      </c>
      <c r="E726" s="136" t="s">
        <v>167</v>
      </c>
      <c r="F726" s="113" t="s">
        <v>372</v>
      </c>
      <c r="G726" s="98">
        <f>SUM(G727)</f>
        <v>14409</v>
      </c>
      <c r="H726" s="88"/>
    </row>
    <row r="727" spans="1:8" ht="25.5" customHeight="1">
      <c r="A727" s="100" t="s">
        <v>374</v>
      </c>
      <c r="B727" s="143" t="s">
        <v>314</v>
      </c>
      <c r="C727" s="135" t="s">
        <v>237</v>
      </c>
      <c r="D727" s="135" t="s">
        <v>209</v>
      </c>
      <c r="E727" s="136" t="s">
        <v>167</v>
      </c>
      <c r="F727" s="113" t="s">
        <v>332</v>
      </c>
      <c r="G727" s="98">
        <v>14409</v>
      </c>
      <c r="H727" s="88"/>
    </row>
    <row r="728" spans="1:8" ht="39">
      <c r="A728" s="71" t="s">
        <v>392</v>
      </c>
      <c r="B728" s="173" t="s">
        <v>314</v>
      </c>
      <c r="C728" s="133" t="s">
        <v>237</v>
      </c>
      <c r="D728" s="133" t="s">
        <v>209</v>
      </c>
      <c r="E728" s="134" t="s">
        <v>168</v>
      </c>
      <c r="F728" s="133" t="s">
        <v>211</v>
      </c>
      <c r="G728" s="169">
        <f>SUM(G729)</f>
        <v>12166</v>
      </c>
      <c r="H728" s="88"/>
    </row>
    <row r="729" spans="1:8" ht="56.25">
      <c r="A729" s="76" t="s">
        <v>371</v>
      </c>
      <c r="B729" s="143" t="s">
        <v>314</v>
      </c>
      <c r="C729" s="135" t="s">
        <v>237</v>
      </c>
      <c r="D729" s="135" t="s">
        <v>209</v>
      </c>
      <c r="E729" s="136" t="s">
        <v>168</v>
      </c>
      <c r="F729" s="113" t="s">
        <v>372</v>
      </c>
      <c r="G729" s="98">
        <f>SUM(G730)</f>
        <v>12166</v>
      </c>
      <c r="H729" s="88"/>
    </row>
    <row r="730" spans="1:8" ht="18.75">
      <c r="A730" s="76" t="s">
        <v>374</v>
      </c>
      <c r="B730" s="143" t="s">
        <v>314</v>
      </c>
      <c r="C730" s="135" t="s">
        <v>237</v>
      </c>
      <c r="D730" s="135" t="s">
        <v>209</v>
      </c>
      <c r="E730" s="136" t="s">
        <v>168</v>
      </c>
      <c r="F730" s="113" t="s">
        <v>332</v>
      </c>
      <c r="G730" s="98">
        <v>12166</v>
      </c>
      <c r="H730" s="88"/>
    </row>
    <row r="731" spans="1:8" ht="19.5">
      <c r="A731" s="71" t="s">
        <v>393</v>
      </c>
      <c r="B731" s="173" t="s">
        <v>314</v>
      </c>
      <c r="C731" s="133" t="s">
        <v>237</v>
      </c>
      <c r="D731" s="133" t="s">
        <v>209</v>
      </c>
      <c r="E731" s="134" t="s">
        <v>169</v>
      </c>
      <c r="F731" s="133" t="s">
        <v>211</v>
      </c>
      <c r="G731" s="169">
        <f>SUM(G732)</f>
        <v>14082</v>
      </c>
      <c r="H731" s="91"/>
    </row>
    <row r="732" spans="1:8" ht="56.25">
      <c r="A732" s="76" t="s">
        <v>371</v>
      </c>
      <c r="B732" s="143" t="s">
        <v>314</v>
      </c>
      <c r="C732" s="135" t="s">
        <v>237</v>
      </c>
      <c r="D732" s="135" t="s">
        <v>209</v>
      </c>
      <c r="E732" s="136" t="s">
        <v>169</v>
      </c>
      <c r="F732" s="113" t="s">
        <v>372</v>
      </c>
      <c r="G732" s="98">
        <f>SUM(G733)</f>
        <v>14082</v>
      </c>
      <c r="H732" s="91"/>
    </row>
    <row r="733" spans="1:8" ht="18.75">
      <c r="A733" s="76" t="s">
        <v>374</v>
      </c>
      <c r="B733" s="143" t="s">
        <v>314</v>
      </c>
      <c r="C733" s="135" t="s">
        <v>237</v>
      </c>
      <c r="D733" s="135" t="s">
        <v>209</v>
      </c>
      <c r="E733" s="136" t="s">
        <v>169</v>
      </c>
      <c r="F733" s="113" t="s">
        <v>332</v>
      </c>
      <c r="G733" s="98">
        <v>14082</v>
      </c>
      <c r="H733" s="91"/>
    </row>
    <row r="734" spans="1:8" ht="43.5" customHeight="1">
      <c r="A734" s="99" t="s">
        <v>117</v>
      </c>
      <c r="B734" s="173" t="s">
        <v>314</v>
      </c>
      <c r="C734" s="133" t="s">
        <v>237</v>
      </c>
      <c r="D734" s="133" t="s">
        <v>209</v>
      </c>
      <c r="E734" s="134" t="s">
        <v>275</v>
      </c>
      <c r="F734" s="133" t="s">
        <v>211</v>
      </c>
      <c r="G734" s="83">
        <f>SUM(G735+G738)</f>
        <v>1643</v>
      </c>
      <c r="H734" s="91"/>
    </row>
    <row r="735" spans="1:8" ht="38.25" customHeight="1">
      <c r="A735" s="71" t="s">
        <v>274</v>
      </c>
      <c r="B735" s="173" t="s">
        <v>314</v>
      </c>
      <c r="C735" s="133" t="s">
        <v>237</v>
      </c>
      <c r="D735" s="133" t="s">
        <v>209</v>
      </c>
      <c r="E735" s="134" t="s">
        <v>276</v>
      </c>
      <c r="F735" s="133" t="s">
        <v>211</v>
      </c>
      <c r="G735" s="83">
        <f>SUM(G736)</f>
        <v>200</v>
      </c>
      <c r="H735" s="91"/>
    </row>
    <row r="736" spans="1:8" ht="42.75" customHeight="1">
      <c r="A736" s="69" t="s">
        <v>344</v>
      </c>
      <c r="B736" s="143" t="s">
        <v>314</v>
      </c>
      <c r="C736" s="135" t="s">
        <v>237</v>
      </c>
      <c r="D736" s="135" t="s">
        <v>209</v>
      </c>
      <c r="E736" s="136" t="s">
        <v>276</v>
      </c>
      <c r="F736" s="135" t="s">
        <v>348</v>
      </c>
      <c r="G736" s="84">
        <f>SUM(G737)</f>
        <v>200</v>
      </c>
      <c r="H736" s="91"/>
    </row>
    <row r="737" spans="1:8" ht="54" customHeight="1">
      <c r="A737" s="69" t="s">
        <v>346</v>
      </c>
      <c r="B737" s="143" t="s">
        <v>314</v>
      </c>
      <c r="C737" s="135" t="s">
        <v>237</v>
      </c>
      <c r="D737" s="135" t="s">
        <v>209</v>
      </c>
      <c r="E737" s="136" t="s">
        <v>276</v>
      </c>
      <c r="F737" s="135" t="s">
        <v>349</v>
      </c>
      <c r="G737" s="84">
        <v>200</v>
      </c>
      <c r="H737" s="91"/>
    </row>
    <row r="738" spans="1:8" ht="84" customHeight="1">
      <c r="A738" s="71" t="s">
        <v>136</v>
      </c>
      <c r="B738" s="173" t="s">
        <v>314</v>
      </c>
      <c r="C738" s="133" t="s">
        <v>237</v>
      </c>
      <c r="D738" s="133" t="s">
        <v>209</v>
      </c>
      <c r="E738" s="134" t="s">
        <v>170</v>
      </c>
      <c r="F738" s="133" t="s">
        <v>211</v>
      </c>
      <c r="G738" s="83">
        <f>SUM(G739)</f>
        <v>1443</v>
      </c>
      <c r="H738" s="91"/>
    </row>
    <row r="739" spans="1:8" ht="37.5">
      <c r="A739" s="100" t="s">
        <v>344</v>
      </c>
      <c r="B739" s="143" t="s">
        <v>314</v>
      </c>
      <c r="C739" s="135" t="s">
        <v>237</v>
      </c>
      <c r="D739" s="135" t="s">
        <v>209</v>
      </c>
      <c r="E739" s="136" t="s">
        <v>170</v>
      </c>
      <c r="F739" s="113" t="s">
        <v>348</v>
      </c>
      <c r="G739" s="84">
        <f>SUM(G740)</f>
        <v>1443</v>
      </c>
      <c r="H739" s="91"/>
    </row>
    <row r="740" spans="1:8" ht="56.25">
      <c r="A740" s="76" t="s">
        <v>346</v>
      </c>
      <c r="B740" s="143" t="s">
        <v>314</v>
      </c>
      <c r="C740" s="135" t="s">
        <v>237</v>
      </c>
      <c r="D740" s="135" t="s">
        <v>209</v>
      </c>
      <c r="E740" s="136" t="s">
        <v>170</v>
      </c>
      <c r="F740" s="113" t="s">
        <v>349</v>
      </c>
      <c r="G740" s="84">
        <v>1443</v>
      </c>
      <c r="H740" s="91"/>
    </row>
    <row r="741" spans="1:8" ht="56.25">
      <c r="A741" s="74" t="s">
        <v>171</v>
      </c>
      <c r="B741" s="173" t="s">
        <v>314</v>
      </c>
      <c r="C741" s="133" t="s">
        <v>237</v>
      </c>
      <c r="D741" s="133" t="s">
        <v>209</v>
      </c>
      <c r="E741" s="134" t="s">
        <v>173</v>
      </c>
      <c r="F741" s="133" t="s">
        <v>211</v>
      </c>
      <c r="G741" s="83">
        <f>SUM(G742)</f>
        <v>3400</v>
      </c>
      <c r="H741" s="88"/>
    </row>
    <row r="742" spans="1:8" ht="58.5">
      <c r="A742" s="72" t="s">
        <v>137</v>
      </c>
      <c r="B742" s="173" t="s">
        <v>314</v>
      </c>
      <c r="C742" s="133" t="s">
        <v>237</v>
      </c>
      <c r="D742" s="133" t="s">
        <v>209</v>
      </c>
      <c r="E742" s="134" t="s">
        <v>174</v>
      </c>
      <c r="F742" s="133" t="s">
        <v>211</v>
      </c>
      <c r="G742" s="83">
        <f>SUM(G743)</f>
        <v>3400</v>
      </c>
      <c r="H742" s="91"/>
    </row>
    <row r="743" spans="1:8" ht="56.25">
      <c r="A743" s="100" t="s">
        <v>371</v>
      </c>
      <c r="B743" s="143" t="s">
        <v>314</v>
      </c>
      <c r="C743" s="135" t="s">
        <v>237</v>
      </c>
      <c r="D743" s="135" t="s">
        <v>209</v>
      </c>
      <c r="E743" s="136" t="s">
        <v>174</v>
      </c>
      <c r="F743" s="113" t="s">
        <v>372</v>
      </c>
      <c r="G743" s="84">
        <f>SUM(G744)</f>
        <v>3400</v>
      </c>
      <c r="H743" s="91"/>
    </row>
    <row r="744" spans="1:8" ht="18.75">
      <c r="A744" s="76" t="s">
        <v>374</v>
      </c>
      <c r="B744" s="143" t="s">
        <v>314</v>
      </c>
      <c r="C744" s="135" t="s">
        <v>237</v>
      </c>
      <c r="D744" s="135" t="s">
        <v>209</v>
      </c>
      <c r="E744" s="136" t="s">
        <v>174</v>
      </c>
      <c r="F744" s="113" t="s">
        <v>332</v>
      </c>
      <c r="G744" s="84">
        <v>3400</v>
      </c>
      <c r="H744" s="91"/>
    </row>
    <row r="745" spans="1:8" ht="161.25" customHeight="1">
      <c r="A745" s="74" t="s">
        <v>172</v>
      </c>
      <c r="B745" s="173" t="s">
        <v>314</v>
      </c>
      <c r="C745" s="133" t="s">
        <v>237</v>
      </c>
      <c r="D745" s="133" t="s">
        <v>209</v>
      </c>
      <c r="E745" s="134" t="s">
        <v>175</v>
      </c>
      <c r="F745" s="133" t="s">
        <v>211</v>
      </c>
      <c r="G745" s="83">
        <f>SUM(G746)</f>
        <v>250</v>
      </c>
      <c r="H745" s="91"/>
    </row>
    <row r="746" spans="1:8" ht="39">
      <c r="A746" s="71" t="s">
        <v>394</v>
      </c>
      <c r="B746" s="173" t="s">
        <v>314</v>
      </c>
      <c r="C746" s="133" t="s">
        <v>237</v>
      </c>
      <c r="D746" s="133" t="s">
        <v>209</v>
      </c>
      <c r="E746" s="134" t="s">
        <v>176</v>
      </c>
      <c r="F746" s="133" t="s">
        <v>211</v>
      </c>
      <c r="G746" s="83">
        <f>SUM(G747)</f>
        <v>250</v>
      </c>
      <c r="H746" s="91"/>
    </row>
    <row r="747" spans="1:8" ht="56.25">
      <c r="A747" s="76" t="s">
        <v>371</v>
      </c>
      <c r="B747" s="143" t="s">
        <v>314</v>
      </c>
      <c r="C747" s="135" t="s">
        <v>237</v>
      </c>
      <c r="D747" s="135" t="s">
        <v>209</v>
      </c>
      <c r="E747" s="136" t="s">
        <v>176</v>
      </c>
      <c r="F747" s="113" t="s">
        <v>372</v>
      </c>
      <c r="G747" s="84">
        <f>SUM(G748)</f>
        <v>250</v>
      </c>
      <c r="H747" s="91"/>
    </row>
    <row r="748" spans="1:8" ht="18.75">
      <c r="A748" s="76" t="s">
        <v>374</v>
      </c>
      <c r="B748" s="143" t="s">
        <v>314</v>
      </c>
      <c r="C748" s="135" t="s">
        <v>237</v>
      </c>
      <c r="D748" s="135" t="s">
        <v>209</v>
      </c>
      <c r="E748" s="136" t="s">
        <v>176</v>
      </c>
      <c r="F748" s="113" t="s">
        <v>332</v>
      </c>
      <c r="G748" s="84">
        <v>250</v>
      </c>
      <c r="H748" s="91"/>
    </row>
    <row r="749" spans="1:8" ht="56.25" customHeight="1">
      <c r="A749" s="188" t="s">
        <v>54</v>
      </c>
      <c r="B749" s="173" t="s">
        <v>314</v>
      </c>
      <c r="C749" s="133" t="s">
        <v>237</v>
      </c>
      <c r="D749" s="133" t="s">
        <v>209</v>
      </c>
      <c r="E749" s="50" t="s">
        <v>56</v>
      </c>
      <c r="F749" s="45"/>
      <c r="G749" s="83">
        <f>SUM(G750)</f>
        <v>1980</v>
      </c>
      <c r="H749" s="91"/>
    </row>
    <row r="750" spans="1:8" ht="78">
      <c r="A750" s="182" t="s">
        <v>55</v>
      </c>
      <c r="B750" s="173" t="s">
        <v>314</v>
      </c>
      <c r="C750" s="133" t="s">
        <v>237</v>
      </c>
      <c r="D750" s="133" t="s">
        <v>209</v>
      </c>
      <c r="E750" s="50" t="s">
        <v>57</v>
      </c>
      <c r="F750" s="45"/>
      <c r="G750" s="83">
        <f>SUM(G751)</f>
        <v>1980</v>
      </c>
      <c r="H750" s="91"/>
    </row>
    <row r="751" spans="1:8" ht="56.25">
      <c r="A751" s="181" t="s">
        <v>371</v>
      </c>
      <c r="B751" s="143" t="s">
        <v>314</v>
      </c>
      <c r="C751" s="135" t="s">
        <v>237</v>
      </c>
      <c r="D751" s="135" t="s">
        <v>209</v>
      </c>
      <c r="E751" s="112" t="s">
        <v>57</v>
      </c>
      <c r="F751" s="45" t="s">
        <v>372</v>
      </c>
      <c r="G751" s="84">
        <f>SUM(G752)</f>
        <v>1980</v>
      </c>
      <c r="H751" s="91"/>
    </row>
    <row r="752" spans="1:8" ht="18.75">
      <c r="A752" s="181" t="s">
        <v>374</v>
      </c>
      <c r="B752" s="143" t="s">
        <v>314</v>
      </c>
      <c r="C752" s="135" t="s">
        <v>237</v>
      </c>
      <c r="D752" s="135" t="s">
        <v>209</v>
      </c>
      <c r="E752" s="112" t="s">
        <v>57</v>
      </c>
      <c r="F752" s="45" t="s">
        <v>332</v>
      </c>
      <c r="G752" s="84">
        <v>1980</v>
      </c>
      <c r="H752" s="91"/>
    </row>
    <row r="753" spans="1:8" ht="43.5" customHeight="1">
      <c r="A753" s="61" t="s">
        <v>323</v>
      </c>
      <c r="B753" s="173" t="s">
        <v>314</v>
      </c>
      <c r="C753" s="133" t="s">
        <v>237</v>
      </c>
      <c r="D753" s="133" t="s">
        <v>217</v>
      </c>
      <c r="E753" s="167" t="s">
        <v>472</v>
      </c>
      <c r="F753" s="133" t="s">
        <v>211</v>
      </c>
      <c r="G753" s="169">
        <f>SUM(G754)</f>
        <v>22609</v>
      </c>
      <c r="H753" s="91"/>
    </row>
    <row r="754" spans="1:8" ht="56.25">
      <c r="A754" s="103" t="s">
        <v>277</v>
      </c>
      <c r="B754" s="173" t="s">
        <v>314</v>
      </c>
      <c r="C754" s="133" t="s">
        <v>237</v>
      </c>
      <c r="D754" s="133" t="s">
        <v>217</v>
      </c>
      <c r="E754" s="134" t="s">
        <v>581</v>
      </c>
      <c r="F754" s="133" t="s">
        <v>211</v>
      </c>
      <c r="G754" s="169">
        <f>SUM(G755)</f>
        <v>22609</v>
      </c>
      <c r="H754" s="91"/>
    </row>
    <row r="755" spans="1:8" ht="18.75">
      <c r="A755" s="74" t="s">
        <v>178</v>
      </c>
      <c r="B755" s="173" t="s">
        <v>314</v>
      </c>
      <c r="C755" s="133" t="s">
        <v>237</v>
      </c>
      <c r="D755" s="133" t="s">
        <v>217</v>
      </c>
      <c r="E755" s="134" t="s">
        <v>77</v>
      </c>
      <c r="F755" s="133" t="s">
        <v>211</v>
      </c>
      <c r="G755" s="169">
        <f>SUM(G756)</f>
        <v>22609</v>
      </c>
      <c r="H755" s="91"/>
    </row>
    <row r="756" spans="1:8" ht="72" customHeight="1">
      <c r="A756" s="74" t="s">
        <v>177</v>
      </c>
      <c r="B756" s="173" t="s">
        <v>314</v>
      </c>
      <c r="C756" s="133" t="s">
        <v>237</v>
      </c>
      <c r="D756" s="133" t="s">
        <v>217</v>
      </c>
      <c r="E756" s="134" t="s">
        <v>78</v>
      </c>
      <c r="F756" s="133" t="s">
        <v>211</v>
      </c>
      <c r="G756" s="169">
        <f>SUM(G757+G764)</f>
        <v>22609</v>
      </c>
      <c r="H756" s="91"/>
    </row>
    <row r="757" spans="1:8" ht="58.5">
      <c r="A757" s="71" t="s">
        <v>138</v>
      </c>
      <c r="B757" s="173" t="s">
        <v>314</v>
      </c>
      <c r="C757" s="133" t="s">
        <v>237</v>
      </c>
      <c r="D757" s="133" t="s">
        <v>217</v>
      </c>
      <c r="E757" s="134" t="s">
        <v>589</v>
      </c>
      <c r="F757" s="133" t="s">
        <v>211</v>
      </c>
      <c r="G757" s="169">
        <f>SUM(G758+G760+G763)</f>
        <v>7300</v>
      </c>
      <c r="H757" s="91"/>
    </row>
    <row r="758" spans="1:8" ht="112.5">
      <c r="A758" s="76" t="s">
        <v>343</v>
      </c>
      <c r="B758" s="143" t="s">
        <v>314</v>
      </c>
      <c r="C758" s="135" t="s">
        <v>237</v>
      </c>
      <c r="D758" s="135" t="s">
        <v>217</v>
      </c>
      <c r="E758" s="136" t="s">
        <v>589</v>
      </c>
      <c r="F758" s="113">
        <v>100</v>
      </c>
      <c r="G758" s="98">
        <f>SUM(G759)</f>
        <v>6030</v>
      </c>
      <c r="H758" s="91"/>
    </row>
    <row r="759" spans="1:8" ht="41.25" customHeight="1">
      <c r="A759" s="73" t="s">
        <v>342</v>
      </c>
      <c r="B759" s="143" t="s">
        <v>314</v>
      </c>
      <c r="C759" s="135" t="s">
        <v>237</v>
      </c>
      <c r="D759" s="135" t="s">
        <v>217</v>
      </c>
      <c r="E759" s="136" t="s">
        <v>589</v>
      </c>
      <c r="F759" s="113" t="s">
        <v>330</v>
      </c>
      <c r="G759" s="98">
        <v>6030</v>
      </c>
      <c r="H759" s="91"/>
    </row>
    <row r="760" spans="1:8" ht="37.5">
      <c r="A760" s="76" t="s">
        <v>344</v>
      </c>
      <c r="B760" s="143" t="s">
        <v>314</v>
      </c>
      <c r="C760" s="135" t="s">
        <v>237</v>
      </c>
      <c r="D760" s="135" t="s">
        <v>217</v>
      </c>
      <c r="E760" s="136" t="s">
        <v>589</v>
      </c>
      <c r="F760" s="113">
        <v>200</v>
      </c>
      <c r="G760" s="98">
        <f>SUM(G761)</f>
        <v>1260</v>
      </c>
      <c r="H760" s="91"/>
    </row>
    <row r="761" spans="1:8" ht="58.5" customHeight="1">
      <c r="A761" s="76" t="s">
        <v>346</v>
      </c>
      <c r="B761" s="143" t="s">
        <v>314</v>
      </c>
      <c r="C761" s="135" t="s">
        <v>237</v>
      </c>
      <c r="D761" s="135" t="s">
        <v>217</v>
      </c>
      <c r="E761" s="136" t="s">
        <v>589</v>
      </c>
      <c r="F761" s="113">
        <v>240</v>
      </c>
      <c r="G761" s="98">
        <v>1260</v>
      </c>
      <c r="H761" s="91"/>
    </row>
    <row r="762" spans="1:8" ht="18.75">
      <c r="A762" s="76" t="s">
        <v>345</v>
      </c>
      <c r="B762" s="143" t="s">
        <v>314</v>
      </c>
      <c r="C762" s="135" t="s">
        <v>237</v>
      </c>
      <c r="D762" s="135" t="s">
        <v>217</v>
      </c>
      <c r="E762" s="136" t="s">
        <v>589</v>
      </c>
      <c r="F762" s="113">
        <v>800</v>
      </c>
      <c r="G762" s="98">
        <f>SUM(G763)</f>
        <v>10</v>
      </c>
      <c r="H762" s="91"/>
    </row>
    <row r="763" spans="1:8" ht="18.75">
      <c r="A763" s="76" t="s">
        <v>347</v>
      </c>
      <c r="B763" s="143" t="s">
        <v>314</v>
      </c>
      <c r="C763" s="135" t="s">
        <v>237</v>
      </c>
      <c r="D763" s="135" t="s">
        <v>217</v>
      </c>
      <c r="E763" s="136" t="s">
        <v>589</v>
      </c>
      <c r="F763" s="113">
        <v>850</v>
      </c>
      <c r="G763" s="98">
        <v>10</v>
      </c>
      <c r="H763" s="91"/>
    </row>
    <row r="764" spans="1:8" ht="78">
      <c r="A764" s="71" t="s">
        <v>433</v>
      </c>
      <c r="B764" s="173" t="s">
        <v>314</v>
      </c>
      <c r="C764" s="133" t="s">
        <v>237</v>
      </c>
      <c r="D764" s="133" t="s">
        <v>217</v>
      </c>
      <c r="E764" s="50" t="s">
        <v>128</v>
      </c>
      <c r="F764" s="138" t="s">
        <v>211</v>
      </c>
      <c r="G764" s="169">
        <f>SUM(G765)</f>
        <v>15309</v>
      </c>
      <c r="H764" s="91"/>
    </row>
    <row r="765" spans="1:8" ht="56.25">
      <c r="A765" s="105" t="s">
        <v>371</v>
      </c>
      <c r="B765" s="143" t="s">
        <v>314</v>
      </c>
      <c r="C765" s="135" t="s">
        <v>237</v>
      </c>
      <c r="D765" s="135" t="s">
        <v>217</v>
      </c>
      <c r="E765" s="112" t="s">
        <v>128</v>
      </c>
      <c r="F765" s="113" t="s">
        <v>372</v>
      </c>
      <c r="G765" s="98">
        <f>SUM(G766)</f>
        <v>15309</v>
      </c>
      <c r="H765" s="91"/>
    </row>
    <row r="766" spans="1:8" ht="18.75">
      <c r="A766" s="105" t="s">
        <v>374</v>
      </c>
      <c r="B766" s="143" t="s">
        <v>314</v>
      </c>
      <c r="C766" s="135" t="s">
        <v>237</v>
      </c>
      <c r="D766" s="135" t="s">
        <v>217</v>
      </c>
      <c r="E766" s="112" t="s">
        <v>128</v>
      </c>
      <c r="F766" s="113" t="s">
        <v>332</v>
      </c>
      <c r="G766" s="98">
        <v>15309</v>
      </c>
      <c r="H766" s="91"/>
    </row>
    <row r="767" spans="1:8" ht="18.75">
      <c r="A767" s="60" t="s">
        <v>303</v>
      </c>
      <c r="B767" s="173" t="s">
        <v>314</v>
      </c>
      <c r="C767" s="133" t="s">
        <v>313</v>
      </c>
      <c r="D767" s="133" t="s">
        <v>219</v>
      </c>
      <c r="E767" s="167" t="s">
        <v>472</v>
      </c>
      <c r="F767" s="133" t="s">
        <v>211</v>
      </c>
      <c r="G767" s="88">
        <f>SUM(G768+G775)</f>
        <v>44647</v>
      </c>
      <c r="H767" s="91"/>
    </row>
    <row r="768" spans="1:8" ht="18">
      <c r="A768" s="61" t="s">
        <v>325</v>
      </c>
      <c r="B768" s="173" t="s">
        <v>314</v>
      </c>
      <c r="C768" s="133" t="s">
        <v>334</v>
      </c>
      <c r="D768" s="133" t="s">
        <v>209</v>
      </c>
      <c r="E768" s="167" t="s">
        <v>472</v>
      </c>
      <c r="F768" s="133" t="s">
        <v>211</v>
      </c>
      <c r="G768" s="88">
        <f aca="true" t="shared" si="18" ref="G768:G773">SUM(G769)</f>
        <v>42447</v>
      </c>
      <c r="H768" s="91"/>
    </row>
    <row r="769" spans="1:8" ht="56.25">
      <c r="A769" s="103" t="s">
        <v>190</v>
      </c>
      <c r="B769" s="173" t="s">
        <v>314</v>
      </c>
      <c r="C769" s="133" t="s">
        <v>334</v>
      </c>
      <c r="D769" s="133" t="s">
        <v>209</v>
      </c>
      <c r="E769" s="167" t="s">
        <v>581</v>
      </c>
      <c r="F769" s="133" t="s">
        <v>211</v>
      </c>
      <c r="G769" s="83">
        <f t="shared" si="18"/>
        <v>42447</v>
      </c>
      <c r="H769" s="91"/>
    </row>
    <row r="770" spans="1:8" ht="54" customHeight="1">
      <c r="A770" s="74" t="s">
        <v>146</v>
      </c>
      <c r="B770" s="173" t="s">
        <v>314</v>
      </c>
      <c r="C770" s="133" t="s">
        <v>334</v>
      </c>
      <c r="D770" s="133" t="s">
        <v>209</v>
      </c>
      <c r="E770" s="167" t="s">
        <v>129</v>
      </c>
      <c r="F770" s="133" t="s">
        <v>211</v>
      </c>
      <c r="G770" s="83">
        <f t="shared" si="18"/>
        <v>42447</v>
      </c>
      <c r="H770" s="91"/>
    </row>
    <row r="771" spans="1:8" ht="108" customHeight="1">
      <c r="A771" s="74" t="s">
        <v>179</v>
      </c>
      <c r="B771" s="173" t="s">
        <v>314</v>
      </c>
      <c r="C771" s="133" t="s">
        <v>334</v>
      </c>
      <c r="D771" s="133" t="s">
        <v>209</v>
      </c>
      <c r="E771" s="134" t="s">
        <v>622</v>
      </c>
      <c r="F771" s="133" t="s">
        <v>211</v>
      </c>
      <c r="G771" s="83">
        <f t="shared" si="18"/>
        <v>42447</v>
      </c>
      <c r="H771" s="91"/>
    </row>
    <row r="772" spans="1:8" ht="39" customHeight="1">
      <c r="A772" s="79" t="s">
        <v>140</v>
      </c>
      <c r="B772" s="173" t="s">
        <v>314</v>
      </c>
      <c r="C772" s="133" t="s">
        <v>334</v>
      </c>
      <c r="D772" s="133" t="s">
        <v>209</v>
      </c>
      <c r="E772" s="134" t="s">
        <v>130</v>
      </c>
      <c r="F772" s="138" t="s">
        <v>211</v>
      </c>
      <c r="G772" s="83">
        <f t="shared" si="18"/>
        <v>42447</v>
      </c>
      <c r="H772" s="91"/>
    </row>
    <row r="773" spans="1:8" ht="56.25">
      <c r="A773" s="105" t="s">
        <v>371</v>
      </c>
      <c r="B773" s="143" t="s">
        <v>314</v>
      </c>
      <c r="C773" s="135" t="s">
        <v>334</v>
      </c>
      <c r="D773" s="135" t="s">
        <v>209</v>
      </c>
      <c r="E773" s="136" t="s">
        <v>130</v>
      </c>
      <c r="F773" s="113" t="s">
        <v>372</v>
      </c>
      <c r="G773" s="84">
        <f t="shared" si="18"/>
        <v>42447</v>
      </c>
      <c r="H773" s="91"/>
    </row>
    <row r="774" spans="1:8" ht="27" customHeight="1">
      <c r="A774" s="105" t="s">
        <v>374</v>
      </c>
      <c r="B774" s="143" t="s">
        <v>314</v>
      </c>
      <c r="C774" s="135" t="s">
        <v>334</v>
      </c>
      <c r="D774" s="135" t="s">
        <v>209</v>
      </c>
      <c r="E774" s="136" t="s">
        <v>130</v>
      </c>
      <c r="F774" s="113" t="s">
        <v>332</v>
      </c>
      <c r="G774" s="84">
        <v>42447</v>
      </c>
      <c r="H774" s="91"/>
    </row>
    <row r="775" spans="1:8" ht="18.75">
      <c r="A775" s="61" t="s">
        <v>326</v>
      </c>
      <c r="B775" s="173" t="s">
        <v>314</v>
      </c>
      <c r="C775" s="173" t="s">
        <v>313</v>
      </c>
      <c r="D775" s="133" t="s">
        <v>212</v>
      </c>
      <c r="E775" s="167" t="s">
        <v>472</v>
      </c>
      <c r="F775" s="133" t="s">
        <v>211</v>
      </c>
      <c r="G775" s="83">
        <f aca="true" t="shared" si="19" ref="G775:G780">SUM(G776)</f>
        <v>2200</v>
      </c>
      <c r="H775" s="91"/>
    </row>
    <row r="776" spans="1:8" ht="56.25">
      <c r="A776" s="103" t="s">
        <v>190</v>
      </c>
      <c r="B776" s="173" t="s">
        <v>314</v>
      </c>
      <c r="C776" s="173" t="s">
        <v>313</v>
      </c>
      <c r="D776" s="133" t="s">
        <v>212</v>
      </c>
      <c r="E776" s="167" t="s">
        <v>581</v>
      </c>
      <c r="F776" s="133" t="s">
        <v>211</v>
      </c>
      <c r="G776" s="83">
        <f t="shared" si="19"/>
        <v>2200</v>
      </c>
      <c r="H776" s="91"/>
    </row>
    <row r="777" spans="1:8" ht="75">
      <c r="A777" s="74" t="s">
        <v>146</v>
      </c>
      <c r="B777" s="173" t="s">
        <v>314</v>
      </c>
      <c r="C777" s="173" t="s">
        <v>313</v>
      </c>
      <c r="D777" s="133" t="s">
        <v>212</v>
      </c>
      <c r="E777" s="167" t="s">
        <v>129</v>
      </c>
      <c r="F777" s="133" t="s">
        <v>211</v>
      </c>
      <c r="G777" s="83">
        <f t="shared" si="19"/>
        <v>2200</v>
      </c>
      <c r="H777" s="91"/>
    </row>
    <row r="778" spans="1:8" ht="108.75" customHeight="1">
      <c r="A778" s="74" t="s">
        <v>179</v>
      </c>
      <c r="B778" s="173" t="s">
        <v>314</v>
      </c>
      <c r="C778" s="173" t="s">
        <v>313</v>
      </c>
      <c r="D778" s="133" t="s">
        <v>212</v>
      </c>
      <c r="E778" s="134" t="s">
        <v>622</v>
      </c>
      <c r="F778" s="133" t="s">
        <v>211</v>
      </c>
      <c r="G778" s="83">
        <f t="shared" si="19"/>
        <v>2200</v>
      </c>
      <c r="H778" s="88"/>
    </row>
    <row r="779" spans="1:8" ht="38.25" customHeight="1">
      <c r="A779" s="79" t="s">
        <v>304</v>
      </c>
      <c r="B779" s="173" t="s">
        <v>314</v>
      </c>
      <c r="C779" s="173" t="s">
        <v>313</v>
      </c>
      <c r="D779" s="133" t="s">
        <v>212</v>
      </c>
      <c r="E779" s="134" t="s">
        <v>131</v>
      </c>
      <c r="F779" s="138" t="s">
        <v>211</v>
      </c>
      <c r="G779" s="83">
        <f t="shared" si="19"/>
        <v>2200</v>
      </c>
      <c r="H779" s="88"/>
    </row>
    <row r="780" spans="1:8" ht="36" customHeight="1">
      <c r="A780" s="100" t="s">
        <v>344</v>
      </c>
      <c r="B780" s="143" t="s">
        <v>314</v>
      </c>
      <c r="C780" s="143" t="s">
        <v>313</v>
      </c>
      <c r="D780" s="135" t="s">
        <v>212</v>
      </c>
      <c r="E780" s="136" t="s">
        <v>131</v>
      </c>
      <c r="F780" s="113" t="s">
        <v>348</v>
      </c>
      <c r="G780" s="84">
        <f t="shared" si="19"/>
        <v>2200</v>
      </c>
      <c r="H780" s="88"/>
    </row>
    <row r="781" spans="1:8" ht="54" customHeight="1">
      <c r="A781" s="76" t="s">
        <v>346</v>
      </c>
      <c r="B781" s="143" t="s">
        <v>314</v>
      </c>
      <c r="C781" s="143" t="s">
        <v>313</v>
      </c>
      <c r="D781" s="135" t="s">
        <v>212</v>
      </c>
      <c r="E781" s="136" t="s">
        <v>131</v>
      </c>
      <c r="F781" s="113" t="s">
        <v>349</v>
      </c>
      <c r="G781" s="84">
        <v>2200</v>
      </c>
      <c r="H781" s="88"/>
    </row>
    <row r="782" spans="1:8" ht="24" customHeight="1">
      <c r="A782" s="129" t="s">
        <v>307</v>
      </c>
      <c r="B782" s="172"/>
      <c r="C782" s="172"/>
      <c r="D782" s="172"/>
      <c r="E782" s="172"/>
      <c r="F782" s="172"/>
      <c r="G782" s="198">
        <f>SUM(G11+G435+G471+G484+G506+G662)</f>
        <v>1549881.0899999999</v>
      </c>
      <c r="H782" s="87">
        <f>SUM(H11+H435+H471+H484+H506+H662)</f>
        <v>629543</v>
      </c>
    </row>
    <row r="783" spans="2:8" ht="35.25" customHeight="1">
      <c r="B783" s="89"/>
      <c r="C783" s="89"/>
      <c r="D783" s="89"/>
      <c r="E783" s="89"/>
      <c r="F783" s="89"/>
      <c r="G783" s="96"/>
      <c r="H783" s="128"/>
    </row>
    <row r="784" spans="2:8" ht="18">
      <c r="B784" s="89"/>
      <c r="C784" s="89"/>
      <c r="D784" s="89"/>
      <c r="E784" s="89"/>
      <c r="F784" s="89"/>
      <c r="G784" s="96"/>
      <c r="H784" s="96"/>
    </row>
    <row r="785" spans="2:8" ht="18">
      <c r="B785" s="89"/>
      <c r="C785" s="89"/>
      <c r="D785" s="89"/>
      <c r="E785" s="89"/>
      <c r="F785" s="89"/>
      <c r="G785" s="96"/>
      <c r="H785" s="96"/>
    </row>
    <row r="786" spans="2:8" ht="18">
      <c r="B786" s="89"/>
      <c r="C786" s="89"/>
      <c r="D786" s="89"/>
      <c r="E786" s="89"/>
      <c r="F786" s="89"/>
      <c r="G786" s="96"/>
      <c r="H786" s="96"/>
    </row>
    <row r="787" spans="2:8" ht="18">
      <c r="B787" s="89"/>
      <c r="C787" s="89"/>
      <c r="D787" s="89"/>
      <c r="E787" s="89"/>
      <c r="F787" s="89"/>
      <c r="G787" s="96"/>
      <c r="H787" s="96"/>
    </row>
    <row r="788" spans="2:8" ht="18">
      <c r="B788" s="89"/>
      <c r="C788" s="89"/>
      <c r="D788" s="89"/>
      <c r="E788" s="89"/>
      <c r="F788" s="89"/>
      <c r="G788" s="96"/>
      <c r="H788" s="96"/>
    </row>
    <row r="789" spans="2:8" ht="18">
      <c r="B789" s="89"/>
      <c r="C789" s="89"/>
      <c r="D789" s="89"/>
      <c r="E789" s="89"/>
      <c r="F789" s="89"/>
      <c r="G789" s="96"/>
      <c r="H789" s="96"/>
    </row>
    <row r="790" spans="2:8" ht="18">
      <c r="B790" s="89"/>
      <c r="C790" s="89"/>
      <c r="D790" s="89"/>
      <c r="E790" s="89"/>
      <c r="F790" s="89"/>
      <c r="G790" s="96"/>
      <c r="H790" s="96"/>
    </row>
    <row r="791" spans="2:8" ht="18">
      <c r="B791" s="89"/>
      <c r="C791" s="89"/>
      <c r="D791" s="89"/>
      <c r="E791" s="89"/>
      <c r="F791" s="89"/>
      <c r="G791" s="96"/>
      <c r="H791" s="96"/>
    </row>
    <row r="792" spans="2:8" ht="18">
      <c r="B792" s="89"/>
      <c r="C792" s="89"/>
      <c r="D792" s="89"/>
      <c r="E792" s="89"/>
      <c r="F792" s="89"/>
      <c r="G792" s="96"/>
      <c r="H792" s="96"/>
    </row>
    <row r="793" spans="2:8" ht="18">
      <c r="B793" s="89"/>
      <c r="C793" s="89"/>
      <c r="D793" s="89"/>
      <c r="E793" s="89"/>
      <c r="F793" s="89"/>
      <c r="G793" s="96"/>
      <c r="H793" s="96"/>
    </row>
    <row r="794" spans="2:8" ht="18">
      <c r="B794" s="89"/>
      <c r="C794" s="89"/>
      <c r="D794" s="89"/>
      <c r="E794" s="89"/>
      <c r="F794" s="89"/>
      <c r="G794" s="96"/>
      <c r="H794" s="96"/>
    </row>
    <row r="795" spans="2:8" ht="18">
      <c r="B795" s="89"/>
      <c r="C795" s="89"/>
      <c r="D795" s="89"/>
      <c r="E795" s="89"/>
      <c r="F795" s="89"/>
      <c r="G795" s="96"/>
      <c r="H795" s="96"/>
    </row>
    <row r="796" spans="2:8" ht="18">
      <c r="B796" s="89"/>
      <c r="C796" s="89"/>
      <c r="D796" s="89"/>
      <c r="E796" s="89"/>
      <c r="F796" s="89"/>
      <c r="G796" s="96"/>
      <c r="H796" s="96"/>
    </row>
    <row r="797" spans="2:8" ht="18">
      <c r="B797" s="89"/>
      <c r="C797" s="89"/>
      <c r="D797" s="89"/>
      <c r="E797" s="89"/>
      <c r="F797" s="89"/>
      <c r="G797" s="96"/>
      <c r="H797" s="96"/>
    </row>
    <row r="798" spans="2:8" ht="18">
      <c r="B798" s="89"/>
      <c r="C798" s="89"/>
      <c r="D798" s="89"/>
      <c r="E798" s="89"/>
      <c r="F798" s="89"/>
      <c r="G798" s="96"/>
      <c r="H798" s="96"/>
    </row>
    <row r="799" spans="2:8" ht="18">
      <c r="B799" s="89"/>
      <c r="C799" s="89"/>
      <c r="D799" s="89"/>
      <c r="E799" s="89"/>
      <c r="F799" s="89"/>
      <c r="G799" s="96"/>
      <c r="H799" s="96"/>
    </row>
    <row r="800" spans="2:8" ht="18">
      <c r="B800" s="89"/>
      <c r="C800" s="89"/>
      <c r="D800" s="89"/>
      <c r="E800" s="89"/>
      <c r="F800" s="89"/>
      <c r="G800" s="96"/>
      <c r="H800" s="96"/>
    </row>
    <row r="801" spans="2:8" ht="18">
      <c r="B801" s="89"/>
      <c r="C801" s="89"/>
      <c r="D801" s="89"/>
      <c r="E801" s="89"/>
      <c r="F801" s="89"/>
      <c r="G801" s="96"/>
      <c r="H801" s="96"/>
    </row>
    <row r="802" spans="2:8" ht="18">
      <c r="B802" s="89"/>
      <c r="C802" s="89"/>
      <c r="D802" s="89"/>
      <c r="E802" s="89"/>
      <c r="F802" s="89"/>
      <c r="G802" s="96"/>
      <c r="H802" s="96"/>
    </row>
    <row r="803" spans="2:8" ht="18">
      <c r="B803" s="89"/>
      <c r="C803" s="89"/>
      <c r="D803" s="89"/>
      <c r="E803" s="89"/>
      <c r="F803" s="89"/>
      <c r="G803" s="96"/>
      <c r="H803" s="96"/>
    </row>
    <row r="804" spans="2:8" ht="18">
      <c r="B804" s="89"/>
      <c r="C804" s="89"/>
      <c r="D804" s="89"/>
      <c r="E804" s="89"/>
      <c r="F804" s="89"/>
      <c r="G804" s="96"/>
      <c r="H804" s="96"/>
    </row>
    <row r="805" spans="2:8" ht="18">
      <c r="B805" s="89"/>
      <c r="C805" s="89"/>
      <c r="D805" s="89"/>
      <c r="E805" s="89"/>
      <c r="F805" s="89"/>
      <c r="G805" s="96"/>
      <c r="H805" s="96"/>
    </row>
    <row r="806" spans="2:8" ht="18">
      <c r="B806" s="89"/>
      <c r="C806" s="89"/>
      <c r="D806" s="89"/>
      <c r="E806" s="89"/>
      <c r="F806" s="89"/>
      <c r="G806" s="96"/>
      <c r="H806" s="96"/>
    </row>
    <row r="807" spans="2:8" ht="18">
      <c r="B807" s="89"/>
      <c r="C807" s="89"/>
      <c r="D807" s="89"/>
      <c r="E807" s="89"/>
      <c r="F807" s="89"/>
      <c r="G807" s="96"/>
      <c r="H807" s="96"/>
    </row>
    <row r="808" spans="2:8" ht="18">
      <c r="B808" s="89"/>
      <c r="C808" s="89"/>
      <c r="D808" s="89"/>
      <c r="E808" s="89"/>
      <c r="F808" s="89"/>
      <c r="G808" s="96"/>
      <c r="H808" s="96"/>
    </row>
    <row r="809" spans="2:8" ht="18">
      <c r="B809" s="89"/>
      <c r="C809" s="89"/>
      <c r="D809" s="89"/>
      <c r="E809" s="89"/>
      <c r="F809" s="89"/>
      <c r="G809" s="96"/>
      <c r="H809" s="96"/>
    </row>
    <row r="810" spans="2:8" ht="18">
      <c r="B810" s="89"/>
      <c r="C810" s="89"/>
      <c r="D810" s="89"/>
      <c r="E810" s="89"/>
      <c r="F810" s="89"/>
      <c r="G810" s="96"/>
      <c r="H810" s="96"/>
    </row>
    <row r="811" spans="2:8" ht="18">
      <c r="B811" s="89"/>
      <c r="C811" s="89"/>
      <c r="D811" s="89"/>
      <c r="E811" s="89"/>
      <c r="F811" s="89"/>
      <c r="G811" s="96"/>
      <c r="H811" s="96"/>
    </row>
    <row r="812" spans="2:8" ht="18">
      <c r="B812" s="89"/>
      <c r="C812" s="89"/>
      <c r="D812" s="89"/>
      <c r="E812" s="89"/>
      <c r="F812" s="89"/>
      <c r="G812" s="96"/>
      <c r="H812" s="96"/>
    </row>
    <row r="813" spans="2:8" ht="18">
      <c r="B813" s="89"/>
      <c r="C813" s="89"/>
      <c r="D813" s="89"/>
      <c r="E813" s="89"/>
      <c r="F813" s="89"/>
      <c r="G813" s="96"/>
      <c r="H813" s="96"/>
    </row>
    <row r="814" spans="2:8" ht="18">
      <c r="B814" s="89"/>
      <c r="C814" s="89"/>
      <c r="D814" s="89"/>
      <c r="E814" s="89"/>
      <c r="F814" s="89"/>
      <c r="G814" s="96"/>
      <c r="H814" s="96"/>
    </row>
    <row r="815" spans="2:8" ht="18">
      <c r="B815" s="89"/>
      <c r="C815" s="89"/>
      <c r="D815" s="89"/>
      <c r="E815" s="89"/>
      <c r="F815" s="89"/>
      <c r="G815" s="96"/>
      <c r="H815" s="96"/>
    </row>
    <row r="816" spans="2:8" ht="18">
      <c r="B816" s="89"/>
      <c r="C816" s="89"/>
      <c r="D816" s="89"/>
      <c r="E816" s="89"/>
      <c r="F816" s="89"/>
      <c r="G816" s="96"/>
      <c r="H816" s="96"/>
    </row>
    <row r="817" spans="2:8" ht="18">
      <c r="B817" s="89"/>
      <c r="C817" s="89"/>
      <c r="D817" s="89"/>
      <c r="E817" s="89"/>
      <c r="F817" s="89"/>
      <c r="G817" s="96"/>
      <c r="H817" s="96"/>
    </row>
    <row r="818" spans="2:8" ht="18">
      <c r="B818" s="89"/>
      <c r="C818" s="89"/>
      <c r="D818" s="89"/>
      <c r="E818" s="89"/>
      <c r="F818" s="89"/>
      <c r="G818" s="96"/>
      <c r="H818" s="96"/>
    </row>
    <row r="819" spans="2:8" ht="18">
      <c r="B819" s="89"/>
      <c r="C819" s="89"/>
      <c r="D819" s="89"/>
      <c r="E819" s="89"/>
      <c r="F819" s="89"/>
      <c r="G819" s="96"/>
      <c r="H819" s="96"/>
    </row>
    <row r="820" spans="2:8" ht="18">
      <c r="B820" s="89"/>
      <c r="C820" s="89"/>
      <c r="D820" s="89"/>
      <c r="E820" s="89"/>
      <c r="F820" s="89"/>
      <c r="G820" s="96"/>
      <c r="H820" s="96"/>
    </row>
    <row r="821" spans="2:8" ht="18">
      <c r="B821" s="89"/>
      <c r="C821" s="89"/>
      <c r="D821" s="89"/>
      <c r="E821" s="89"/>
      <c r="F821" s="89"/>
      <c r="G821" s="96"/>
      <c r="H821" s="96"/>
    </row>
    <row r="822" spans="2:8" ht="18">
      <c r="B822" s="89"/>
      <c r="C822" s="89"/>
      <c r="D822" s="89"/>
      <c r="E822" s="89"/>
      <c r="F822" s="89"/>
      <c r="G822" s="96"/>
      <c r="H822" s="96"/>
    </row>
    <row r="823" spans="2:8" ht="18">
      <c r="B823" s="89"/>
      <c r="C823" s="89"/>
      <c r="D823" s="89"/>
      <c r="E823" s="89"/>
      <c r="F823" s="89"/>
      <c r="G823" s="96"/>
      <c r="H823" s="96"/>
    </row>
    <row r="824" spans="2:8" ht="18">
      <c r="B824" s="89"/>
      <c r="C824" s="89"/>
      <c r="D824" s="89"/>
      <c r="E824" s="89"/>
      <c r="F824" s="89"/>
      <c r="G824" s="96"/>
      <c r="H824" s="96"/>
    </row>
    <row r="825" spans="2:8" ht="18">
      <c r="B825" s="89"/>
      <c r="C825" s="89"/>
      <c r="D825" s="89"/>
      <c r="E825" s="89"/>
      <c r="F825" s="89"/>
      <c r="G825" s="96"/>
      <c r="H825" s="96"/>
    </row>
    <row r="826" spans="2:8" ht="18">
      <c r="B826" s="89"/>
      <c r="C826" s="89"/>
      <c r="D826" s="89"/>
      <c r="E826" s="89"/>
      <c r="F826" s="89"/>
      <c r="G826" s="96"/>
      <c r="H826" s="96"/>
    </row>
    <row r="827" spans="2:8" ht="18">
      <c r="B827" s="89"/>
      <c r="C827" s="89"/>
      <c r="D827" s="89"/>
      <c r="E827" s="89"/>
      <c r="F827" s="89"/>
      <c r="G827" s="96"/>
      <c r="H827" s="96"/>
    </row>
    <row r="828" spans="2:8" ht="18">
      <c r="B828" s="89"/>
      <c r="C828" s="89"/>
      <c r="D828" s="89"/>
      <c r="E828" s="89"/>
      <c r="F828" s="89"/>
      <c r="G828" s="96"/>
      <c r="H828" s="96"/>
    </row>
    <row r="829" spans="2:8" ht="18">
      <c r="B829" s="89"/>
      <c r="C829" s="89"/>
      <c r="D829" s="89"/>
      <c r="E829" s="89"/>
      <c r="F829" s="89"/>
      <c r="G829" s="96"/>
      <c r="H829" s="96"/>
    </row>
    <row r="830" spans="2:8" ht="18">
      <c r="B830" s="89"/>
      <c r="C830" s="89"/>
      <c r="D830" s="89"/>
      <c r="E830" s="89"/>
      <c r="F830" s="89"/>
      <c r="G830" s="96"/>
      <c r="H830" s="96"/>
    </row>
    <row r="831" spans="2:8" ht="18">
      <c r="B831" s="89"/>
      <c r="C831" s="89"/>
      <c r="D831" s="89"/>
      <c r="E831" s="89"/>
      <c r="F831" s="89"/>
      <c r="G831" s="96"/>
      <c r="H831" s="96"/>
    </row>
    <row r="832" spans="2:8" ht="18">
      <c r="B832" s="89"/>
      <c r="C832" s="89"/>
      <c r="D832" s="89"/>
      <c r="E832" s="89"/>
      <c r="F832" s="89"/>
      <c r="G832" s="96"/>
      <c r="H832" s="96"/>
    </row>
    <row r="833" spans="2:8" ht="18">
      <c r="B833" s="89"/>
      <c r="C833" s="89"/>
      <c r="D833" s="89"/>
      <c r="E833" s="89"/>
      <c r="F833" s="89"/>
      <c r="G833" s="96"/>
      <c r="H833" s="96"/>
    </row>
    <row r="834" spans="2:8" ht="18">
      <c r="B834" s="89"/>
      <c r="C834" s="89"/>
      <c r="D834" s="89"/>
      <c r="E834" s="89"/>
      <c r="F834" s="89"/>
      <c r="G834" s="96"/>
      <c r="H834" s="96"/>
    </row>
    <row r="835" spans="2:8" ht="18">
      <c r="B835" s="89"/>
      <c r="C835" s="89"/>
      <c r="D835" s="89"/>
      <c r="E835" s="89"/>
      <c r="F835" s="89"/>
      <c r="G835" s="96"/>
      <c r="H835" s="96"/>
    </row>
    <row r="836" spans="2:8" ht="18">
      <c r="B836" s="89"/>
      <c r="C836" s="89"/>
      <c r="D836" s="89"/>
      <c r="E836" s="89"/>
      <c r="F836" s="89"/>
      <c r="G836" s="96"/>
      <c r="H836" s="96"/>
    </row>
    <row r="837" spans="2:8" ht="18">
      <c r="B837" s="89"/>
      <c r="C837" s="89"/>
      <c r="D837" s="89"/>
      <c r="E837" s="89"/>
      <c r="F837" s="89"/>
      <c r="G837" s="96"/>
      <c r="H837" s="96"/>
    </row>
    <row r="838" spans="2:8" ht="18">
      <c r="B838" s="89"/>
      <c r="C838" s="89"/>
      <c r="D838" s="89"/>
      <c r="E838" s="89"/>
      <c r="F838" s="89"/>
      <c r="G838" s="96"/>
      <c r="H838" s="96"/>
    </row>
    <row r="839" spans="2:8" ht="18">
      <c r="B839" s="89"/>
      <c r="C839" s="89"/>
      <c r="D839" s="89"/>
      <c r="E839" s="89"/>
      <c r="F839" s="89"/>
      <c r="G839" s="96"/>
      <c r="H839" s="96"/>
    </row>
    <row r="840" spans="2:8" ht="18">
      <c r="B840" s="89"/>
      <c r="C840" s="89"/>
      <c r="D840" s="89"/>
      <c r="E840" s="89"/>
      <c r="F840" s="89"/>
      <c r="G840" s="96"/>
      <c r="H840" s="96"/>
    </row>
    <row r="841" spans="2:8" ht="18">
      <c r="B841" s="89"/>
      <c r="C841" s="89"/>
      <c r="D841" s="89"/>
      <c r="E841" s="89"/>
      <c r="F841" s="89"/>
      <c r="G841" s="96"/>
      <c r="H841" s="96"/>
    </row>
    <row r="842" spans="2:8" ht="18">
      <c r="B842" s="89"/>
      <c r="C842" s="89"/>
      <c r="D842" s="89"/>
      <c r="E842" s="89"/>
      <c r="F842" s="89"/>
      <c r="G842" s="96"/>
      <c r="H842" s="96"/>
    </row>
    <row r="843" spans="2:8" ht="18">
      <c r="B843" s="89"/>
      <c r="C843" s="89"/>
      <c r="D843" s="89"/>
      <c r="E843" s="89"/>
      <c r="F843" s="89"/>
      <c r="G843" s="96"/>
      <c r="H843" s="96"/>
    </row>
    <row r="844" spans="2:8" ht="18">
      <c r="B844" s="89"/>
      <c r="C844" s="89"/>
      <c r="D844" s="89"/>
      <c r="E844" s="89"/>
      <c r="F844" s="89"/>
      <c r="G844" s="96"/>
      <c r="H844" s="96"/>
    </row>
    <row r="845" spans="2:8" ht="18">
      <c r="B845" s="89"/>
      <c r="C845" s="89"/>
      <c r="D845" s="89"/>
      <c r="E845" s="89"/>
      <c r="F845" s="89"/>
      <c r="G845" s="96"/>
      <c r="H845" s="96"/>
    </row>
    <row r="846" spans="2:8" ht="18">
      <c r="B846" s="89"/>
      <c r="C846" s="89"/>
      <c r="D846" s="89"/>
      <c r="E846" s="89"/>
      <c r="F846" s="89"/>
      <c r="G846" s="96"/>
      <c r="H846" s="96"/>
    </row>
    <row r="847" spans="2:8" ht="18">
      <c r="B847" s="89"/>
      <c r="C847" s="89"/>
      <c r="D847" s="89"/>
      <c r="E847" s="89"/>
      <c r="F847" s="89"/>
      <c r="G847" s="96"/>
      <c r="H847" s="96"/>
    </row>
    <row r="848" spans="2:8" ht="18">
      <c r="B848" s="89"/>
      <c r="C848" s="89"/>
      <c r="D848" s="89"/>
      <c r="E848" s="89"/>
      <c r="F848" s="89"/>
      <c r="G848" s="96"/>
      <c r="H848" s="96"/>
    </row>
    <row r="849" spans="2:8" ht="18">
      <c r="B849" s="89"/>
      <c r="C849" s="89"/>
      <c r="D849" s="89"/>
      <c r="E849" s="89"/>
      <c r="F849" s="89"/>
      <c r="G849" s="96"/>
      <c r="H849" s="96"/>
    </row>
    <row r="850" spans="2:8" ht="18">
      <c r="B850" s="89"/>
      <c r="C850" s="89"/>
      <c r="D850" s="89"/>
      <c r="E850" s="89"/>
      <c r="F850" s="89"/>
      <c r="G850" s="96"/>
      <c r="H850" s="96"/>
    </row>
    <row r="851" spans="2:8" ht="18">
      <c r="B851" s="89"/>
      <c r="C851" s="89"/>
      <c r="D851" s="89"/>
      <c r="E851" s="89"/>
      <c r="F851" s="89"/>
      <c r="G851" s="96"/>
      <c r="H851" s="96"/>
    </row>
    <row r="852" spans="2:8" ht="18">
      <c r="B852" s="89"/>
      <c r="C852" s="89"/>
      <c r="D852" s="89"/>
      <c r="E852" s="89"/>
      <c r="F852" s="89"/>
      <c r="G852" s="96"/>
      <c r="H852" s="96"/>
    </row>
    <row r="853" spans="2:8" ht="18">
      <c r="B853" s="89"/>
      <c r="C853" s="89"/>
      <c r="D853" s="89"/>
      <c r="E853" s="89"/>
      <c r="F853" s="89"/>
      <c r="G853" s="96"/>
      <c r="H853" s="96"/>
    </row>
    <row r="854" spans="2:8" ht="18">
      <c r="B854" s="89"/>
      <c r="C854" s="89"/>
      <c r="D854" s="89"/>
      <c r="E854" s="89"/>
      <c r="F854" s="89"/>
      <c r="G854" s="96"/>
      <c r="H854" s="96"/>
    </row>
    <row r="855" spans="2:8" ht="18">
      <c r="B855" s="89"/>
      <c r="C855" s="89"/>
      <c r="D855" s="89"/>
      <c r="E855" s="89"/>
      <c r="F855" s="89"/>
      <c r="G855" s="96"/>
      <c r="H855" s="96"/>
    </row>
    <row r="856" spans="2:8" ht="18">
      <c r="B856" s="89"/>
      <c r="C856" s="89"/>
      <c r="D856" s="89"/>
      <c r="E856" s="89"/>
      <c r="F856" s="89"/>
      <c r="G856" s="96"/>
      <c r="H856" s="96"/>
    </row>
    <row r="857" spans="2:8" ht="18">
      <c r="B857" s="89"/>
      <c r="C857" s="89"/>
      <c r="D857" s="89"/>
      <c r="E857" s="89"/>
      <c r="F857" s="89"/>
      <c r="G857" s="96"/>
      <c r="H857" s="96"/>
    </row>
    <row r="858" spans="2:8" ht="18">
      <c r="B858" s="89"/>
      <c r="C858" s="89"/>
      <c r="D858" s="89"/>
      <c r="E858" s="89"/>
      <c r="F858" s="89"/>
      <c r="G858" s="96"/>
      <c r="H858" s="96"/>
    </row>
    <row r="859" spans="2:8" ht="18">
      <c r="B859" s="89"/>
      <c r="C859" s="89"/>
      <c r="D859" s="89"/>
      <c r="E859" s="89"/>
      <c r="F859" s="89"/>
      <c r="G859" s="96"/>
      <c r="H859" s="96"/>
    </row>
    <row r="860" spans="2:8" ht="18">
      <c r="B860" s="89"/>
      <c r="C860" s="89"/>
      <c r="D860" s="89"/>
      <c r="E860" s="89"/>
      <c r="F860" s="89"/>
      <c r="G860" s="96"/>
      <c r="H860" s="96"/>
    </row>
    <row r="861" spans="2:8" ht="18">
      <c r="B861" s="89"/>
      <c r="C861" s="89"/>
      <c r="D861" s="89"/>
      <c r="E861" s="89"/>
      <c r="F861" s="89"/>
      <c r="G861" s="96"/>
      <c r="H861" s="96"/>
    </row>
    <row r="862" spans="2:8" ht="18">
      <c r="B862" s="89"/>
      <c r="C862" s="89"/>
      <c r="D862" s="89"/>
      <c r="E862" s="89"/>
      <c r="F862" s="89"/>
      <c r="G862" s="96"/>
      <c r="H862" s="96"/>
    </row>
    <row r="863" spans="2:8" ht="18">
      <c r="B863" s="89"/>
      <c r="C863" s="89"/>
      <c r="D863" s="89"/>
      <c r="E863" s="89"/>
      <c r="F863" s="89"/>
      <c r="G863" s="96"/>
      <c r="H863" s="96"/>
    </row>
    <row r="864" spans="2:8" ht="18">
      <c r="B864" s="89"/>
      <c r="C864" s="89"/>
      <c r="D864" s="89"/>
      <c r="E864" s="89"/>
      <c r="F864" s="89"/>
      <c r="G864" s="96"/>
      <c r="H864" s="96"/>
    </row>
    <row r="865" spans="2:8" ht="18">
      <c r="B865" s="89"/>
      <c r="C865" s="89"/>
      <c r="D865" s="89"/>
      <c r="E865" s="89"/>
      <c r="F865" s="89"/>
      <c r="G865" s="96"/>
      <c r="H865" s="96"/>
    </row>
    <row r="866" spans="2:8" ht="18">
      <c r="B866" s="89"/>
      <c r="C866" s="89"/>
      <c r="D866" s="89"/>
      <c r="E866" s="89"/>
      <c r="F866" s="89"/>
      <c r="G866" s="96"/>
      <c r="H866" s="96"/>
    </row>
    <row r="867" spans="2:8" ht="18">
      <c r="B867" s="89"/>
      <c r="C867" s="89"/>
      <c r="D867" s="89"/>
      <c r="E867" s="89"/>
      <c r="F867" s="89"/>
      <c r="G867" s="96"/>
      <c r="H867" s="96"/>
    </row>
    <row r="868" spans="2:8" ht="18">
      <c r="B868" s="89"/>
      <c r="C868" s="89"/>
      <c r="D868" s="89"/>
      <c r="E868" s="89"/>
      <c r="F868" s="89"/>
      <c r="G868" s="96"/>
      <c r="H868" s="96"/>
    </row>
    <row r="869" spans="2:8" ht="18">
      <c r="B869" s="89"/>
      <c r="C869" s="89"/>
      <c r="D869" s="89"/>
      <c r="E869" s="89"/>
      <c r="F869" s="89"/>
      <c r="G869" s="96"/>
      <c r="H869" s="96"/>
    </row>
    <row r="870" spans="2:8" ht="18">
      <c r="B870" s="89"/>
      <c r="C870" s="89"/>
      <c r="D870" s="89"/>
      <c r="E870" s="89"/>
      <c r="F870" s="89"/>
      <c r="G870" s="96"/>
      <c r="H870" s="96"/>
    </row>
    <row r="871" spans="2:8" ht="18">
      <c r="B871" s="89"/>
      <c r="C871" s="89"/>
      <c r="D871" s="89"/>
      <c r="E871" s="89"/>
      <c r="F871" s="89"/>
      <c r="G871" s="96"/>
      <c r="H871" s="96"/>
    </row>
    <row r="872" spans="2:8" ht="18">
      <c r="B872" s="89"/>
      <c r="C872" s="89"/>
      <c r="D872" s="89"/>
      <c r="E872" s="89"/>
      <c r="F872" s="89"/>
      <c r="G872" s="96"/>
      <c r="H872" s="96"/>
    </row>
    <row r="873" spans="2:8" ht="18">
      <c r="B873" s="89"/>
      <c r="C873" s="89"/>
      <c r="D873" s="89"/>
      <c r="E873" s="89"/>
      <c r="F873" s="89"/>
      <c r="G873" s="96"/>
      <c r="H873" s="96"/>
    </row>
    <row r="874" spans="2:8" ht="18">
      <c r="B874" s="89"/>
      <c r="C874" s="89"/>
      <c r="D874" s="89"/>
      <c r="E874" s="89"/>
      <c r="F874" s="89"/>
      <c r="G874" s="96"/>
      <c r="H874" s="96"/>
    </row>
    <row r="875" spans="2:8" ht="18">
      <c r="B875" s="89"/>
      <c r="C875" s="89"/>
      <c r="D875" s="89"/>
      <c r="E875" s="89"/>
      <c r="F875" s="89"/>
      <c r="G875" s="96"/>
      <c r="H875" s="96"/>
    </row>
    <row r="876" spans="2:8" ht="18">
      <c r="B876" s="89"/>
      <c r="C876" s="89"/>
      <c r="D876" s="89"/>
      <c r="E876" s="89"/>
      <c r="F876" s="89"/>
      <c r="G876" s="96"/>
      <c r="H876" s="96"/>
    </row>
    <row r="877" spans="2:8" ht="18">
      <c r="B877" s="89"/>
      <c r="C877" s="89"/>
      <c r="D877" s="89"/>
      <c r="E877" s="89"/>
      <c r="F877" s="89"/>
      <c r="G877" s="96"/>
      <c r="H877" s="96"/>
    </row>
    <row r="878" spans="2:8" ht="18">
      <c r="B878" s="89"/>
      <c r="C878" s="89"/>
      <c r="D878" s="89"/>
      <c r="E878" s="89"/>
      <c r="F878" s="89"/>
      <c r="G878" s="96"/>
      <c r="H878" s="96"/>
    </row>
    <row r="879" spans="2:8" ht="18">
      <c r="B879" s="89"/>
      <c r="C879" s="89"/>
      <c r="D879" s="89"/>
      <c r="E879" s="89"/>
      <c r="F879" s="89"/>
      <c r="G879" s="96"/>
      <c r="H879" s="96"/>
    </row>
    <row r="880" spans="2:8" ht="18">
      <c r="B880" s="89"/>
      <c r="C880" s="89"/>
      <c r="D880" s="89"/>
      <c r="E880" s="89"/>
      <c r="F880" s="89"/>
      <c r="G880" s="96"/>
      <c r="H880" s="96"/>
    </row>
    <row r="881" spans="2:8" ht="18">
      <c r="B881" s="89"/>
      <c r="C881" s="89"/>
      <c r="D881" s="89"/>
      <c r="E881" s="89"/>
      <c r="F881" s="89"/>
      <c r="G881" s="96"/>
      <c r="H881" s="96"/>
    </row>
    <row r="882" spans="2:8" ht="18">
      <c r="B882" s="89"/>
      <c r="C882" s="89"/>
      <c r="D882" s="89"/>
      <c r="E882" s="89"/>
      <c r="F882" s="89"/>
      <c r="G882" s="96"/>
      <c r="H882" s="96"/>
    </row>
    <row r="883" spans="2:8" ht="18">
      <c r="B883" s="89"/>
      <c r="C883" s="89"/>
      <c r="D883" s="89"/>
      <c r="E883" s="89"/>
      <c r="F883" s="89"/>
      <c r="G883" s="96"/>
      <c r="H883" s="96"/>
    </row>
    <row r="884" spans="2:8" ht="18">
      <c r="B884" s="89"/>
      <c r="C884" s="89"/>
      <c r="D884" s="89"/>
      <c r="E884" s="89"/>
      <c r="F884" s="89"/>
      <c r="G884" s="96"/>
      <c r="H884" s="96"/>
    </row>
    <row r="885" spans="2:8" ht="18">
      <c r="B885" s="89"/>
      <c r="C885" s="89"/>
      <c r="D885" s="89"/>
      <c r="E885" s="89"/>
      <c r="F885" s="89"/>
      <c r="G885" s="96"/>
      <c r="H885" s="96"/>
    </row>
    <row r="886" spans="2:8" ht="18">
      <c r="B886" s="89"/>
      <c r="C886" s="89"/>
      <c r="D886" s="89"/>
      <c r="E886" s="89"/>
      <c r="F886" s="89"/>
      <c r="G886" s="96"/>
      <c r="H886" s="96"/>
    </row>
    <row r="887" spans="2:8" ht="18">
      <c r="B887" s="89"/>
      <c r="C887" s="89"/>
      <c r="D887" s="89"/>
      <c r="E887" s="89"/>
      <c r="F887" s="89"/>
      <c r="G887" s="96"/>
      <c r="H887" s="96"/>
    </row>
    <row r="888" spans="2:8" ht="18">
      <c r="B888" s="89"/>
      <c r="C888" s="89"/>
      <c r="D888" s="89"/>
      <c r="E888" s="89"/>
      <c r="F888" s="89"/>
      <c r="G888" s="96"/>
      <c r="H888" s="96"/>
    </row>
    <row r="889" spans="2:8" ht="18">
      <c r="B889" s="89"/>
      <c r="C889" s="89"/>
      <c r="D889" s="89"/>
      <c r="E889" s="89"/>
      <c r="F889" s="89"/>
      <c r="G889" s="96"/>
      <c r="H889" s="96"/>
    </row>
    <row r="890" spans="2:8" ht="18">
      <c r="B890" s="89"/>
      <c r="C890" s="89"/>
      <c r="D890" s="89"/>
      <c r="E890" s="89"/>
      <c r="F890" s="89"/>
      <c r="G890" s="96"/>
      <c r="H890" s="96"/>
    </row>
    <row r="891" spans="2:8" ht="18">
      <c r="B891" s="89"/>
      <c r="C891" s="89"/>
      <c r="D891" s="89"/>
      <c r="E891" s="89"/>
      <c r="F891" s="89"/>
      <c r="G891" s="96"/>
      <c r="H891" s="96"/>
    </row>
    <row r="892" spans="2:8" ht="18">
      <c r="B892" s="89"/>
      <c r="C892" s="89"/>
      <c r="D892" s="89"/>
      <c r="E892" s="89"/>
      <c r="F892" s="89"/>
      <c r="G892" s="96"/>
      <c r="H892" s="96"/>
    </row>
    <row r="893" spans="2:8" ht="18">
      <c r="B893" s="89"/>
      <c r="C893" s="89"/>
      <c r="D893" s="89"/>
      <c r="E893" s="89"/>
      <c r="F893" s="89"/>
      <c r="G893" s="96"/>
      <c r="H893" s="96"/>
    </row>
    <row r="894" spans="2:8" ht="18">
      <c r="B894" s="89"/>
      <c r="C894" s="89"/>
      <c r="D894" s="89"/>
      <c r="E894" s="89"/>
      <c r="F894" s="89"/>
      <c r="G894" s="96"/>
      <c r="H894" s="96"/>
    </row>
    <row r="895" spans="2:8" ht="18">
      <c r="B895" s="89"/>
      <c r="C895" s="89"/>
      <c r="D895" s="89"/>
      <c r="E895" s="89"/>
      <c r="F895" s="89"/>
      <c r="G895" s="96"/>
      <c r="H895" s="96"/>
    </row>
    <row r="896" spans="2:8" ht="18">
      <c r="B896" s="89"/>
      <c r="C896" s="89"/>
      <c r="D896" s="89"/>
      <c r="E896" s="89"/>
      <c r="F896" s="89"/>
      <c r="G896" s="96"/>
      <c r="H896" s="96"/>
    </row>
    <row r="897" spans="2:8" ht="18">
      <c r="B897" s="89"/>
      <c r="C897" s="89"/>
      <c r="D897" s="89"/>
      <c r="E897" s="89"/>
      <c r="F897" s="89"/>
      <c r="G897" s="96"/>
      <c r="H897" s="96"/>
    </row>
    <row r="898" spans="2:8" ht="18">
      <c r="B898" s="89"/>
      <c r="C898" s="89"/>
      <c r="D898" s="89"/>
      <c r="E898" s="89"/>
      <c r="F898" s="89"/>
      <c r="G898" s="96"/>
      <c r="H898" s="96"/>
    </row>
    <row r="899" spans="2:8" ht="18">
      <c r="B899" s="89"/>
      <c r="C899" s="89"/>
      <c r="D899" s="89"/>
      <c r="E899" s="89"/>
      <c r="F899" s="89"/>
      <c r="G899" s="96"/>
      <c r="H899" s="96"/>
    </row>
    <row r="900" spans="2:8" ht="18">
      <c r="B900" s="89"/>
      <c r="C900" s="89"/>
      <c r="D900" s="89"/>
      <c r="E900" s="89"/>
      <c r="F900" s="89"/>
      <c r="G900" s="96"/>
      <c r="H900" s="96"/>
    </row>
    <row r="901" spans="2:8" ht="18">
      <c r="B901" s="89"/>
      <c r="C901" s="89"/>
      <c r="D901" s="89"/>
      <c r="E901" s="89"/>
      <c r="F901" s="89"/>
      <c r="G901" s="96"/>
      <c r="H901" s="96"/>
    </row>
    <row r="902" spans="2:8" ht="18">
      <c r="B902" s="89"/>
      <c r="C902" s="89"/>
      <c r="D902" s="89"/>
      <c r="E902" s="89"/>
      <c r="F902" s="89"/>
      <c r="G902" s="96"/>
      <c r="H902" s="96"/>
    </row>
    <row r="903" spans="2:8" ht="18">
      <c r="B903" s="89"/>
      <c r="C903" s="89"/>
      <c r="D903" s="89"/>
      <c r="E903" s="89"/>
      <c r="F903" s="89"/>
      <c r="G903" s="96"/>
      <c r="H903" s="96"/>
    </row>
    <row r="904" spans="2:8" ht="18">
      <c r="B904" s="89"/>
      <c r="C904" s="89"/>
      <c r="D904" s="89"/>
      <c r="E904" s="89"/>
      <c r="F904" s="89"/>
      <c r="G904" s="96"/>
      <c r="H904" s="96"/>
    </row>
    <row r="905" spans="2:8" ht="18">
      <c r="B905" s="89"/>
      <c r="C905" s="89"/>
      <c r="D905" s="89"/>
      <c r="E905" s="89"/>
      <c r="F905" s="89"/>
      <c r="G905" s="96"/>
      <c r="H905" s="96"/>
    </row>
    <row r="906" spans="2:8" ht="18">
      <c r="B906" s="89"/>
      <c r="C906" s="89"/>
      <c r="D906" s="89"/>
      <c r="E906" s="89"/>
      <c r="F906" s="89"/>
      <c r="G906" s="96"/>
      <c r="H906" s="96"/>
    </row>
    <row r="907" spans="2:8" ht="18">
      <c r="B907" s="89"/>
      <c r="C907" s="89"/>
      <c r="D907" s="89"/>
      <c r="E907" s="89"/>
      <c r="F907" s="89"/>
      <c r="G907" s="96"/>
      <c r="H907" s="96"/>
    </row>
    <row r="908" spans="2:8" ht="18">
      <c r="B908" s="89"/>
      <c r="C908" s="89"/>
      <c r="D908" s="89"/>
      <c r="E908" s="89"/>
      <c r="F908" s="89"/>
      <c r="G908" s="96"/>
      <c r="H908" s="96"/>
    </row>
    <row r="909" spans="2:8" ht="18">
      <c r="B909" s="89"/>
      <c r="C909" s="89"/>
      <c r="D909" s="89"/>
      <c r="E909" s="89"/>
      <c r="F909" s="89"/>
      <c r="G909" s="96"/>
      <c r="H909" s="96"/>
    </row>
    <row r="910" spans="2:8" ht="18">
      <c r="B910" s="89"/>
      <c r="C910" s="89"/>
      <c r="D910" s="89"/>
      <c r="E910" s="89"/>
      <c r="F910" s="89"/>
      <c r="G910" s="96"/>
      <c r="H910" s="96"/>
    </row>
    <row r="911" spans="2:8" ht="18">
      <c r="B911" s="89"/>
      <c r="C911" s="89"/>
      <c r="D911" s="89"/>
      <c r="E911" s="89"/>
      <c r="F911" s="89"/>
      <c r="G911" s="96"/>
      <c r="H911" s="96"/>
    </row>
    <row r="912" spans="2:8" ht="18">
      <c r="B912" s="89"/>
      <c r="C912" s="89"/>
      <c r="D912" s="89"/>
      <c r="E912" s="89"/>
      <c r="F912" s="89"/>
      <c r="G912" s="96"/>
      <c r="H912" s="96"/>
    </row>
    <row r="913" spans="2:8" ht="18">
      <c r="B913" s="89"/>
      <c r="C913" s="89"/>
      <c r="D913" s="89"/>
      <c r="E913" s="89"/>
      <c r="F913" s="89"/>
      <c r="G913" s="96"/>
      <c r="H913" s="96"/>
    </row>
    <row r="914" spans="2:8" ht="18">
      <c r="B914" s="89"/>
      <c r="C914" s="89"/>
      <c r="D914" s="89"/>
      <c r="E914" s="89"/>
      <c r="F914" s="89"/>
      <c r="G914" s="96"/>
      <c r="H914" s="96"/>
    </row>
    <row r="915" spans="2:8" ht="18">
      <c r="B915" s="89"/>
      <c r="C915" s="89"/>
      <c r="D915" s="89"/>
      <c r="E915" s="89"/>
      <c r="F915" s="89"/>
      <c r="G915" s="96"/>
      <c r="H915" s="96"/>
    </row>
    <row r="916" spans="2:8" ht="18">
      <c r="B916" s="89"/>
      <c r="C916" s="89"/>
      <c r="D916" s="89"/>
      <c r="E916" s="89"/>
      <c r="F916" s="89"/>
      <c r="G916" s="96"/>
      <c r="H916" s="96"/>
    </row>
    <row r="917" spans="2:8" ht="18">
      <c r="B917" s="89"/>
      <c r="C917" s="89"/>
      <c r="D917" s="89"/>
      <c r="E917" s="89"/>
      <c r="F917" s="89"/>
      <c r="G917" s="96"/>
      <c r="H917" s="96"/>
    </row>
    <row r="918" spans="2:8" ht="18">
      <c r="B918" s="89"/>
      <c r="C918" s="89"/>
      <c r="D918" s="89"/>
      <c r="E918" s="89"/>
      <c r="F918" s="89"/>
      <c r="G918" s="96"/>
      <c r="H918" s="96"/>
    </row>
    <row r="919" spans="2:8" ht="18">
      <c r="B919" s="89"/>
      <c r="C919" s="89"/>
      <c r="D919" s="89"/>
      <c r="E919" s="89"/>
      <c r="F919" s="89"/>
      <c r="G919" s="96"/>
      <c r="H919" s="96"/>
    </row>
    <row r="920" spans="2:8" ht="18">
      <c r="B920" s="89"/>
      <c r="C920" s="89"/>
      <c r="D920" s="89"/>
      <c r="E920" s="89"/>
      <c r="F920" s="89"/>
      <c r="G920" s="96"/>
      <c r="H920" s="96"/>
    </row>
    <row r="921" spans="2:8" ht="18">
      <c r="B921" s="89"/>
      <c r="C921" s="89"/>
      <c r="D921" s="89"/>
      <c r="E921" s="89"/>
      <c r="F921" s="89"/>
      <c r="G921" s="96"/>
      <c r="H921" s="96"/>
    </row>
    <row r="922" spans="2:8" ht="18">
      <c r="B922" s="89"/>
      <c r="C922" s="89"/>
      <c r="D922" s="89"/>
      <c r="E922" s="89"/>
      <c r="F922" s="89"/>
      <c r="G922" s="96"/>
      <c r="H922" s="96"/>
    </row>
    <row r="923" spans="2:8" ht="18">
      <c r="B923" s="89"/>
      <c r="C923" s="89"/>
      <c r="D923" s="89"/>
      <c r="E923" s="89"/>
      <c r="F923" s="89"/>
      <c r="G923" s="96"/>
      <c r="H923" s="96"/>
    </row>
    <row r="924" spans="2:8" ht="18">
      <c r="B924" s="89"/>
      <c r="C924" s="89"/>
      <c r="D924" s="89"/>
      <c r="E924" s="89"/>
      <c r="F924" s="89"/>
      <c r="G924" s="96"/>
      <c r="H924" s="96"/>
    </row>
    <row r="925" spans="2:8" ht="18">
      <c r="B925" s="89"/>
      <c r="C925" s="89"/>
      <c r="D925" s="89"/>
      <c r="E925" s="89"/>
      <c r="F925" s="89"/>
      <c r="G925" s="96"/>
      <c r="H925" s="96"/>
    </row>
    <row r="926" spans="2:8" ht="18">
      <c r="B926" s="89"/>
      <c r="C926" s="89"/>
      <c r="D926" s="89"/>
      <c r="E926" s="89"/>
      <c r="F926" s="89"/>
      <c r="G926" s="96"/>
      <c r="H926" s="96"/>
    </row>
    <row r="927" spans="2:8" ht="18">
      <c r="B927" s="89"/>
      <c r="C927" s="89"/>
      <c r="D927" s="89"/>
      <c r="E927" s="89"/>
      <c r="F927" s="89"/>
      <c r="G927" s="96"/>
      <c r="H927" s="96"/>
    </row>
    <row r="928" spans="2:8" ht="18">
      <c r="B928" s="89"/>
      <c r="C928" s="89"/>
      <c r="D928" s="89"/>
      <c r="E928" s="89"/>
      <c r="F928" s="89"/>
      <c r="G928" s="96"/>
      <c r="H928" s="96"/>
    </row>
    <row r="929" spans="2:8" ht="18">
      <c r="B929" s="89"/>
      <c r="C929" s="89"/>
      <c r="D929" s="89"/>
      <c r="E929" s="89"/>
      <c r="F929" s="89"/>
      <c r="G929" s="96"/>
      <c r="H929" s="96"/>
    </row>
    <row r="930" spans="2:8" ht="18">
      <c r="B930" s="89"/>
      <c r="C930" s="89"/>
      <c r="D930" s="89"/>
      <c r="E930" s="89"/>
      <c r="F930" s="89"/>
      <c r="G930" s="96"/>
      <c r="H930" s="96"/>
    </row>
    <row r="931" spans="2:8" ht="18">
      <c r="B931" s="89"/>
      <c r="C931" s="89"/>
      <c r="D931" s="89"/>
      <c r="E931" s="89"/>
      <c r="F931" s="89"/>
      <c r="G931" s="96"/>
      <c r="H931" s="96"/>
    </row>
    <row r="932" spans="2:8" ht="18">
      <c r="B932" s="89"/>
      <c r="C932" s="89"/>
      <c r="D932" s="89"/>
      <c r="E932" s="89"/>
      <c r="F932" s="89"/>
      <c r="G932" s="96"/>
      <c r="H932" s="96"/>
    </row>
    <row r="933" spans="2:8" ht="18">
      <c r="B933" s="89"/>
      <c r="C933" s="89"/>
      <c r="D933" s="89"/>
      <c r="E933" s="89"/>
      <c r="F933" s="89"/>
      <c r="G933" s="96"/>
      <c r="H933" s="96"/>
    </row>
    <row r="934" spans="2:8" ht="18">
      <c r="B934" s="89"/>
      <c r="C934" s="89"/>
      <c r="D934" s="89"/>
      <c r="E934" s="89"/>
      <c r="F934" s="89"/>
      <c r="G934" s="96"/>
      <c r="H934" s="96"/>
    </row>
    <row r="935" spans="2:8" ht="18">
      <c r="B935" s="89"/>
      <c r="C935" s="89"/>
      <c r="D935" s="89"/>
      <c r="E935" s="89"/>
      <c r="F935" s="89"/>
      <c r="G935" s="96"/>
      <c r="H935" s="96"/>
    </row>
    <row r="936" spans="2:8" ht="18">
      <c r="B936" s="89"/>
      <c r="C936" s="89"/>
      <c r="D936" s="89"/>
      <c r="E936" s="89"/>
      <c r="F936" s="89"/>
      <c r="G936" s="96"/>
      <c r="H936" s="96"/>
    </row>
    <row r="937" spans="2:8" ht="18">
      <c r="B937" s="89"/>
      <c r="C937" s="89"/>
      <c r="D937" s="89"/>
      <c r="E937" s="89"/>
      <c r="F937" s="89"/>
      <c r="G937" s="96"/>
      <c r="H937" s="96"/>
    </row>
    <row r="938" spans="2:8" ht="18">
      <c r="B938" s="89"/>
      <c r="C938" s="89"/>
      <c r="D938" s="89"/>
      <c r="E938" s="89"/>
      <c r="F938" s="89"/>
      <c r="G938" s="96"/>
      <c r="H938" s="96"/>
    </row>
    <row r="939" spans="2:8" ht="18">
      <c r="B939" s="89"/>
      <c r="C939" s="89"/>
      <c r="D939" s="89"/>
      <c r="E939" s="89"/>
      <c r="F939" s="89"/>
      <c r="G939" s="96"/>
      <c r="H939" s="96"/>
    </row>
    <row r="940" spans="2:8" ht="18">
      <c r="B940" s="89"/>
      <c r="C940" s="89"/>
      <c r="D940" s="89"/>
      <c r="E940" s="89"/>
      <c r="F940" s="89"/>
      <c r="G940" s="96"/>
      <c r="H940" s="96"/>
    </row>
    <row r="941" spans="2:8" ht="18">
      <c r="B941" s="89"/>
      <c r="C941" s="89"/>
      <c r="D941" s="89"/>
      <c r="E941" s="89"/>
      <c r="F941" s="89"/>
      <c r="G941" s="96"/>
      <c r="H941" s="96"/>
    </row>
    <row r="942" spans="2:8" ht="18">
      <c r="B942" s="89"/>
      <c r="C942" s="89"/>
      <c r="D942" s="89"/>
      <c r="E942" s="89"/>
      <c r="F942" s="89"/>
      <c r="G942" s="96"/>
      <c r="H942" s="96"/>
    </row>
    <row r="943" spans="2:8" ht="18">
      <c r="B943" s="89"/>
      <c r="C943" s="89"/>
      <c r="D943" s="89"/>
      <c r="E943" s="89"/>
      <c r="F943" s="89"/>
      <c r="G943" s="96"/>
      <c r="H943" s="96"/>
    </row>
    <row r="944" spans="2:8" ht="18">
      <c r="B944" s="89"/>
      <c r="C944" s="89"/>
      <c r="D944" s="89"/>
      <c r="E944" s="89"/>
      <c r="F944" s="89"/>
      <c r="G944" s="96"/>
      <c r="H944" s="96"/>
    </row>
    <row r="945" spans="2:8" ht="18">
      <c r="B945" s="89"/>
      <c r="C945" s="89"/>
      <c r="D945" s="89"/>
      <c r="E945" s="89"/>
      <c r="F945" s="89"/>
      <c r="G945" s="96"/>
      <c r="H945" s="96"/>
    </row>
    <row r="946" spans="2:8" ht="18">
      <c r="B946" s="89"/>
      <c r="C946" s="89"/>
      <c r="D946" s="89"/>
      <c r="E946" s="89"/>
      <c r="F946" s="89"/>
      <c r="G946" s="96"/>
      <c r="H946" s="96"/>
    </row>
    <row r="947" spans="2:8" ht="18">
      <c r="B947" s="89"/>
      <c r="C947" s="89"/>
      <c r="D947" s="89"/>
      <c r="E947" s="89"/>
      <c r="F947" s="89"/>
      <c r="G947" s="96"/>
      <c r="H947" s="96"/>
    </row>
    <row r="948" spans="2:8" ht="18">
      <c r="B948" s="89"/>
      <c r="C948" s="89"/>
      <c r="D948" s="89"/>
      <c r="E948" s="89"/>
      <c r="F948" s="89"/>
      <c r="G948" s="96"/>
      <c r="H948" s="96"/>
    </row>
    <row r="949" spans="2:8" ht="18">
      <c r="B949" s="89"/>
      <c r="C949" s="89"/>
      <c r="D949" s="89"/>
      <c r="E949" s="89"/>
      <c r="F949" s="89"/>
      <c r="G949" s="96"/>
      <c r="H949" s="96"/>
    </row>
    <row r="950" spans="2:8" ht="18">
      <c r="B950" s="89"/>
      <c r="C950" s="89"/>
      <c r="D950" s="89"/>
      <c r="E950" s="89"/>
      <c r="F950" s="89"/>
      <c r="G950" s="96"/>
      <c r="H950" s="96"/>
    </row>
    <row r="951" spans="2:8" ht="18">
      <c r="B951" s="89"/>
      <c r="C951" s="89"/>
      <c r="D951" s="89"/>
      <c r="E951" s="89"/>
      <c r="F951" s="89"/>
      <c r="G951" s="96"/>
      <c r="H951" s="96"/>
    </row>
    <row r="952" spans="2:8" ht="18">
      <c r="B952" s="89"/>
      <c r="C952" s="89"/>
      <c r="D952" s="89"/>
      <c r="E952" s="89"/>
      <c r="F952" s="89"/>
      <c r="G952" s="96"/>
      <c r="H952" s="96"/>
    </row>
    <row r="953" spans="2:8" ht="18">
      <c r="B953" s="89"/>
      <c r="C953" s="89"/>
      <c r="D953" s="89"/>
      <c r="E953" s="89"/>
      <c r="F953" s="89"/>
      <c r="G953" s="96"/>
      <c r="H953" s="96"/>
    </row>
    <row r="954" spans="2:8" ht="18">
      <c r="B954" s="89"/>
      <c r="C954" s="89"/>
      <c r="D954" s="89"/>
      <c r="E954" s="89"/>
      <c r="F954" s="89"/>
      <c r="G954" s="96"/>
      <c r="H954" s="96"/>
    </row>
    <row r="955" spans="2:8" ht="18">
      <c r="B955" s="89"/>
      <c r="C955" s="89"/>
      <c r="D955" s="89"/>
      <c r="E955" s="89"/>
      <c r="F955" s="89"/>
      <c r="G955" s="96"/>
      <c r="H955" s="96"/>
    </row>
    <row r="956" spans="2:8" ht="18">
      <c r="B956" s="89"/>
      <c r="C956" s="89"/>
      <c r="D956" s="89"/>
      <c r="E956" s="89"/>
      <c r="F956" s="89"/>
      <c r="G956" s="96"/>
      <c r="H956" s="96"/>
    </row>
    <row r="957" spans="2:8" ht="18">
      <c r="B957" s="89"/>
      <c r="C957" s="89"/>
      <c r="D957" s="89"/>
      <c r="E957" s="89"/>
      <c r="F957" s="89"/>
      <c r="G957" s="96"/>
      <c r="H957" s="96"/>
    </row>
    <row r="958" spans="2:8" ht="18">
      <c r="B958" s="89"/>
      <c r="C958" s="89"/>
      <c r="D958" s="89"/>
      <c r="E958" s="89"/>
      <c r="F958" s="89"/>
      <c r="G958" s="96"/>
      <c r="H958" s="96"/>
    </row>
    <row r="959" spans="2:8" ht="18">
      <c r="B959" s="89"/>
      <c r="C959" s="89"/>
      <c r="D959" s="89"/>
      <c r="E959" s="89"/>
      <c r="F959" s="89"/>
      <c r="G959" s="96"/>
      <c r="H959" s="96"/>
    </row>
    <row r="960" spans="2:8" ht="18">
      <c r="B960" s="89"/>
      <c r="C960" s="89"/>
      <c r="D960" s="89"/>
      <c r="E960" s="89"/>
      <c r="F960" s="89"/>
      <c r="G960" s="96"/>
      <c r="H960" s="96"/>
    </row>
    <row r="961" spans="2:8" ht="18">
      <c r="B961" s="89"/>
      <c r="C961" s="89"/>
      <c r="D961" s="89"/>
      <c r="E961" s="89"/>
      <c r="F961" s="89"/>
      <c r="G961" s="96"/>
      <c r="H961" s="96"/>
    </row>
    <row r="962" spans="2:8" ht="18">
      <c r="B962" s="89"/>
      <c r="C962" s="89"/>
      <c r="D962" s="89"/>
      <c r="E962" s="89"/>
      <c r="F962" s="89"/>
      <c r="G962" s="96"/>
      <c r="H962" s="96"/>
    </row>
    <row r="963" spans="2:8" ht="18">
      <c r="B963" s="89"/>
      <c r="C963" s="89"/>
      <c r="D963" s="89"/>
      <c r="E963" s="89"/>
      <c r="F963" s="89"/>
      <c r="G963" s="96"/>
      <c r="H963" s="96"/>
    </row>
    <row r="964" spans="2:8" ht="18">
      <c r="B964" s="89"/>
      <c r="C964" s="89"/>
      <c r="D964" s="89"/>
      <c r="E964" s="89"/>
      <c r="F964" s="89"/>
      <c r="G964" s="96"/>
      <c r="H964" s="96"/>
    </row>
    <row r="965" spans="2:8" ht="18">
      <c r="B965" s="89"/>
      <c r="C965" s="89"/>
      <c r="D965" s="89"/>
      <c r="E965" s="89"/>
      <c r="F965" s="89"/>
      <c r="G965" s="96"/>
      <c r="H965" s="96"/>
    </row>
    <row r="966" spans="2:8" ht="18">
      <c r="B966" s="89"/>
      <c r="C966" s="89"/>
      <c r="D966" s="89"/>
      <c r="E966" s="89"/>
      <c r="F966" s="89"/>
      <c r="G966" s="96"/>
      <c r="H966" s="96"/>
    </row>
    <row r="967" spans="2:8" ht="18">
      <c r="B967" s="89"/>
      <c r="C967" s="89"/>
      <c r="D967" s="89"/>
      <c r="E967" s="89"/>
      <c r="F967" s="89"/>
      <c r="G967" s="96"/>
      <c r="H967" s="96"/>
    </row>
    <row r="968" spans="2:8" ht="18">
      <c r="B968" s="89"/>
      <c r="C968" s="89"/>
      <c r="D968" s="89"/>
      <c r="E968" s="89"/>
      <c r="F968" s="89"/>
      <c r="G968" s="96"/>
      <c r="H968" s="96"/>
    </row>
    <row r="969" spans="2:8" ht="18">
      <c r="B969" s="89"/>
      <c r="C969" s="89"/>
      <c r="D969" s="89"/>
      <c r="E969" s="89"/>
      <c r="F969" s="89"/>
      <c r="G969" s="96"/>
      <c r="H969" s="96"/>
    </row>
    <row r="970" spans="2:8" ht="18">
      <c r="B970" s="89"/>
      <c r="C970" s="89"/>
      <c r="D970" s="89"/>
      <c r="E970" s="89"/>
      <c r="F970" s="89"/>
      <c r="G970" s="96"/>
      <c r="H970" s="96"/>
    </row>
    <row r="971" spans="2:8" ht="18">
      <c r="B971" s="89"/>
      <c r="C971" s="89"/>
      <c r="D971" s="89"/>
      <c r="E971" s="89"/>
      <c r="F971" s="89"/>
      <c r="G971" s="96"/>
      <c r="H971" s="96"/>
    </row>
    <row r="972" spans="2:8" ht="18">
      <c r="B972" s="89"/>
      <c r="C972" s="89"/>
      <c r="D972" s="89"/>
      <c r="E972" s="89"/>
      <c r="F972" s="89"/>
      <c r="G972" s="96"/>
      <c r="H972" s="96"/>
    </row>
    <row r="973" spans="2:8" ht="18">
      <c r="B973" s="89"/>
      <c r="C973" s="89"/>
      <c r="D973" s="89"/>
      <c r="E973" s="89"/>
      <c r="F973" s="89"/>
      <c r="G973" s="96"/>
      <c r="H973" s="96"/>
    </row>
    <row r="974" spans="2:8" ht="18">
      <c r="B974" s="89"/>
      <c r="C974" s="89"/>
      <c r="D974" s="89"/>
      <c r="E974" s="89"/>
      <c r="F974" s="89"/>
      <c r="G974" s="96"/>
      <c r="H974" s="96"/>
    </row>
    <row r="975" spans="2:8" ht="18">
      <c r="B975" s="89"/>
      <c r="C975" s="89"/>
      <c r="D975" s="89"/>
      <c r="E975" s="89"/>
      <c r="F975" s="89"/>
      <c r="G975" s="96"/>
      <c r="H975" s="96"/>
    </row>
    <row r="976" spans="2:8" ht="18">
      <c r="B976" s="89"/>
      <c r="C976" s="89"/>
      <c r="D976" s="89"/>
      <c r="E976" s="89"/>
      <c r="F976" s="89"/>
      <c r="G976" s="96"/>
      <c r="H976" s="96"/>
    </row>
    <row r="977" spans="2:8" ht="18">
      <c r="B977" s="89"/>
      <c r="C977" s="89"/>
      <c r="D977" s="89"/>
      <c r="E977" s="89"/>
      <c r="F977" s="89"/>
      <c r="G977" s="96"/>
      <c r="H977" s="96"/>
    </row>
    <row r="978" spans="2:8" ht="18">
      <c r="B978" s="89"/>
      <c r="C978" s="89"/>
      <c r="D978" s="89"/>
      <c r="E978" s="89"/>
      <c r="F978" s="89"/>
      <c r="G978" s="96"/>
      <c r="H978" s="96"/>
    </row>
    <row r="979" spans="2:8" ht="18">
      <c r="B979" s="89"/>
      <c r="C979" s="89"/>
      <c r="D979" s="89"/>
      <c r="E979" s="89"/>
      <c r="F979" s="89"/>
      <c r="G979" s="96"/>
      <c r="H979" s="96"/>
    </row>
    <row r="980" spans="2:8" ht="18">
      <c r="B980" s="89"/>
      <c r="C980" s="89"/>
      <c r="D980" s="89"/>
      <c r="E980" s="89"/>
      <c r="F980" s="89"/>
      <c r="G980" s="96"/>
      <c r="H980" s="96"/>
    </row>
    <row r="981" spans="2:8" ht="18">
      <c r="B981" s="89"/>
      <c r="C981" s="89"/>
      <c r="D981" s="89"/>
      <c r="E981" s="89"/>
      <c r="F981" s="89"/>
      <c r="G981" s="96"/>
      <c r="H981" s="96"/>
    </row>
    <row r="982" spans="2:8" ht="18">
      <c r="B982" s="89"/>
      <c r="C982" s="89"/>
      <c r="D982" s="89"/>
      <c r="E982" s="89"/>
      <c r="F982" s="89"/>
      <c r="G982" s="96"/>
      <c r="H982" s="96"/>
    </row>
    <row r="983" spans="2:8" ht="18">
      <c r="B983" s="89"/>
      <c r="C983" s="89"/>
      <c r="D983" s="89"/>
      <c r="E983" s="89"/>
      <c r="F983" s="89"/>
      <c r="G983" s="96"/>
      <c r="H983" s="96"/>
    </row>
    <row r="984" spans="2:8" ht="18">
      <c r="B984" s="89"/>
      <c r="C984" s="89"/>
      <c r="D984" s="89"/>
      <c r="E984" s="89"/>
      <c r="F984" s="89"/>
      <c r="G984" s="96"/>
      <c r="H984" s="96"/>
    </row>
    <row r="985" spans="2:8" ht="18">
      <c r="B985" s="89"/>
      <c r="C985" s="89"/>
      <c r="D985" s="89"/>
      <c r="E985" s="89"/>
      <c r="F985" s="89"/>
      <c r="G985" s="96"/>
      <c r="H985" s="96"/>
    </row>
    <row r="986" spans="2:8" ht="18">
      <c r="B986" s="89"/>
      <c r="C986" s="89"/>
      <c r="D986" s="89"/>
      <c r="E986" s="89"/>
      <c r="F986" s="89"/>
      <c r="G986" s="96"/>
      <c r="H986" s="96"/>
    </row>
    <row r="987" spans="2:8" ht="18">
      <c r="B987" s="89"/>
      <c r="C987" s="89"/>
      <c r="D987" s="89"/>
      <c r="E987" s="89"/>
      <c r="F987" s="89"/>
      <c r="G987" s="96"/>
      <c r="H987" s="96"/>
    </row>
    <row r="988" spans="2:8" ht="18">
      <c r="B988" s="89"/>
      <c r="C988" s="89"/>
      <c r="D988" s="89"/>
      <c r="E988" s="89"/>
      <c r="F988" s="89"/>
      <c r="G988" s="96"/>
      <c r="H988" s="96"/>
    </row>
    <row r="989" spans="2:8" ht="18">
      <c r="B989" s="89"/>
      <c r="C989" s="89"/>
      <c r="D989" s="89"/>
      <c r="E989" s="89"/>
      <c r="F989" s="89"/>
      <c r="G989" s="96"/>
      <c r="H989" s="96"/>
    </row>
    <row r="990" spans="2:8" ht="18">
      <c r="B990" s="89"/>
      <c r="C990" s="89"/>
      <c r="D990" s="89"/>
      <c r="E990" s="89"/>
      <c r="F990" s="89"/>
      <c r="G990" s="96"/>
      <c r="H990" s="96"/>
    </row>
    <row r="991" spans="2:8" ht="18">
      <c r="B991" s="89"/>
      <c r="C991" s="89"/>
      <c r="D991" s="89"/>
      <c r="E991" s="89"/>
      <c r="F991" s="89"/>
      <c r="G991" s="96"/>
      <c r="H991" s="96"/>
    </row>
    <row r="992" spans="2:8" ht="18">
      <c r="B992" s="89"/>
      <c r="C992" s="89"/>
      <c r="D992" s="89"/>
      <c r="E992" s="89"/>
      <c r="F992" s="89"/>
      <c r="G992" s="96"/>
      <c r="H992" s="96"/>
    </row>
    <row r="993" spans="2:8" ht="18">
      <c r="B993" s="89"/>
      <c r="C993" s="89"/>
      <c r="D993" s="89"/>
      <c r="E993" s="89"/>
      <c r="F993" s="89"/>
      <c r="G993" s="96"/>
      <c r="H993" s="96"/>
    </row>
    <row r="994" spans="2:8" ht="18">
      <c r="B994" s="89"/>
      <c r="C994" s="89"/>
      <c r="D994" s="89"/>
      <c r="E994" s="89"/>
      <c r="F994" s="89"/>
      <c r="G994" s="96"/>
      <c r="H994" s="96"/>
    </row>
    <row r="995" spans="2:8" ht="18">
      <c r="B995" s="89"/>
      <c r="C995" s="89"/>
      <c r="D995" s="89"/>
      <c r="E995" s="89"/>
      <c r="F995" s="89"/>
      <c r="G995" s="96"/>
      <c r="H995" s="96"/>
    </row>
    <row r="996" spans="2:8" ht="18">
      <c r="B996" s="89"/>
      <c r="C996" s="89"/>
      <c r="D996" s="89"/>
      <c r="E996" s="89"/>
      <c r="F996" s="89"/>
      <c r="G996" s="96"/>
      <c r="H996" s="96"/>
    </row>
    <row r="997" spans="2:8" ht="18">
      <c r="B997" s="89"/>
      <c r="C997" s="89"/>
      <c r="D997" s="89"/>
      <c r="E997" s="89"/>
      <c r="F997" s="89"/>
      <c r="G997" s="96"/>
      <c r="H997" s="96"/>
    </row>
    <row r="998" spans="2:8" ht="18">
      <c r="B998" s="89"/>
      <c r="C998" s="89"/>
      <c r="D998" s="89"/>
      <c r="E998" s="89"/>
      <c r="F998" s="89"/>
      <c r="G998" s="96"/>
      <c r="H998" s="96"/>
    </row>
    <row r="999" spans="2:8" ht="18">
      <c r="B999" s="89"/>
      <c r="C999" s="89"/>
      <c r="D999" s="89"/>
      <c r="E999" s="89"/>
      <c r="F999" s="89"/>
      <c r="G999" s="96"/>
      <c r="H999" s="96"/>
    </row>
    <row r="1000" spans="2:8" ht="18">
      <c r="B1000" s="89"/>
      <c r="C1000" s="89"/>
      <c r="D1000" s="89"/>
      <c r="E1000" s="89"/>
      <c r="F1000" s="89"/>
      <c r="G1000" s="96"/>
      <c r="H1000" s="96"/>
    </row>
    <row r="1001" spans="2:8" ht="18">
      <c r="B1001" s="89"/>
      <c r="C1001" s="89"/>
      <c r="D1001" s="89"/>
      <c r="E1001" s="89"/>
      <c r="F1001" s="89"/>
      <c r="G1001" s="96"/>
      <c r="H1001" s="96"/>
    </row>
    <row r="1002" spans="2:8" ht="18">
      <c r="B1002" s="89"/>
      <c r="C1002" s="89"/>
      <c r="D1002" s="89"/>
      <c r="E1002" s="89"/>
      <c r="F1002" s="89"/>
      <c r="G1002" s="96"/>
      <c r="H1002" s="96"/>
    </row>
    <row r="1003" spans="2:8" ht="18">
      <c r="B1003" s="89"/>
      <c r="C1003" s="89"/>
      <c r="D1003" s="89"/>
      <c r="E1003" s="89"/>
      <c r="F1003" s="89"/>
      <c r="G1003" s="96"/>
      <c r="H1003" s="96"/>
    </row>
    <row r="1004" spans="2:8" ht="18">
      <c r="B1004" s="89"/>
      <c r="C1004" s="89"/>
      <c r="D1004" s="89"/>
      <c r="E1004" s="89"/>
      <c r="F1004" s="89"/>
      <c r="G1004" s="96"/>
      <c r="H1004" s="96"/>
    </row>
    <row r="1005" spans="2:8" ht="18">
      <c r="B1005" s="89"/>
      <c r="C1005" s="89"/>
      <c r="D1005" s="89"/>
      <c r="E1005" s="89"/>
      <c r="F1005" s="89"/>
      <c r="G1005" s="96"/>
      <c r="H1005" s="96"/>
    </row>
    <row r="1006" spans="2:8" ht="18">
      <c r="B1006" s="89"/>
      <c r="C1006" s="89"/>
      <c r="D1006" s="89"/>
      <c r="E1006" s="89"/>
      <c r="F1006" s="89"/>
      <c r="G1006" s="96"/>
      <c r="H1006" s="96"/>
    </row>
    <row r="1007" spans="2:8" ht="18">
      <c r="B1007" s="89"/>
      <c r="C1007" s="89"/>
      <c r="D1007" s="89"/>
      <c r="E1007" s="89"/>
      <c r="F1007" s="89"/>
      <c r="G1007" s="96"/>
      <c r="H1007" s="96"/>
    </row>
    <row r="1008" spans="2:8" ht="18">
      <c r="B1008" s="89"/>
      <c r="C1008" s="89"/>
      <c r="D1008" s="89"/>
      <c r="E1008" s="89"/>
      <c r="F1008" s="89"/>
      <c r="G1008" s="96"/>
      <c r="H1008" s="96"/>
    </row>
    <row r="1009" spans="2:8" ht="18">
      <c r="B1009" s="89"/>
      <c r="C1009" s="89"/>
      <c r="D1009" s="89"/>
      <c r="E1009" s="89"/>
      <c r="F1009" s="89"/>
      <c r="G1009" s="96"/>
      <c r="H1009" s="96"/>
    </row>
    <row r="1010" spans="2:8" ht="18">
      <c r="B1010" s="89"/>
      <c r="C1010" s="89"/>
      <c r="D1010" s="89"/>
      <c r="E1010" s="89"/>
      <c r="F1010" s="89"/>
      <c r="G1010" s="96"/>
      <c r="H1010" s="96"/>
    </row>
    <row r="1011" spans="2:8" ht="18">
      <c r="B1011" s="89"/>
      <c r="C1011" s="89"/>
      <c r="D1011" s="89"/>
      <c r="E1011" s="89"/>
      <c r="F1011" s="89"/>
      <c r="G1011" s="96"/>
      <c r="H1011" s="96"/>
    </row>
    <row r="1012" spans="2:8" ht="18">
      <c r="B1012" s="89"/>
      <c r="C1012" s="89"/>
      <c r="D1012" s="89"/>
      <c r="E1012" s="89"/>
      <c r="F1012" s="89"/>
      <c r="G1012" s="96"/>
      <c r="H1012" s="96"/>
    </row>
    <row r="1013" spans="2:8" ht="18">
      <c r="B1013" s="89"/>
      <c r="C1013" s="89"/>
      <c r="D1013" s="89"/>
      <c r="E1013" s="89"/>
      <c r="F1013" s="89"/>
      <c r="G1013" s="96"/>
      <c r="H1013" s="96"/>
    </row>
    <row r="1014" spans="2:8" ht="18">
      <c r="B1014" s="89"/>
      <c r="C1014" s="89"/>
      <c r="D1014" s="89"/>
      <c r="E1014" s="89"/>
      <c r="F1014" s="89"/>
      <c r="G1014" s="96"/>
      <c r="H1014" s="96"/>
    </row>
    <row r="1015" spans="2:8" ht="18">
      <c r="B1015" s="89"/>
      <c r="C1015" s="89"/>
      <c r="D1015" s="89"/>
      <c r="E1015" s="89"/>
      <c r="F1015" s="89"/>
      <c r="G1015" s="96"/>
      <c r="H1015" s="96"/>
    </row>
    <row r="1016" spans="2:8" ht="18">
      <c r="B1016" s="89"/>
      <c r="C1016" s="89"/>
      <c r="D1016" s="89"/>
      <c r="E1016" s="89"/>
      <c r="F1016" s="89"/>
      <c r="G1016" s="96"/>
      <c r="H1016" s="96"/>
    </row>
    <row r="1017" spans="2:8" ht="18">
      <c r="B1017" s="89"/>
      <c r="C1017" s="89"/>
      <c r="D1017" s="89"/>
      <c r="E1017" s="89"/>
      <c r="F1017" s="89"/>
      <c r="G1017" s="96"/>
      <c r="H1017" s="96"/>
    </row>
    <row r="1018" spans="2:8" ht="18">
      <c r="B1018" s="89"/>
      <c r="C1018" s="89"/>
      <c r="D1018" s="89"/>
      <c r="E1018" s="89"/>
      <c r="F1018" s="89"/>
      <c r="G1018" s="96"/>
      <c r="H1018" s="96"/>
    </row>
    <row r="1019" spans="2:8" ht="18">
      <c r="B1019" s="89"/>
      <c r="C1019" s="89"/>
      <c r="D1019" s="89"/>
      <c r="E1019" s="89"/>
      <c r="F1019" s="89"/>
      <c r="G1019" s="96"/>
      <c r="H1019" s="96"/>
    </row>
    <row r="1020" spans="2:8" ht="18">
      <c r="B1020" s="89"/>
      <c r="C1020" s="89"/>
      <c r="D1020" s="89"/>
      <c r="E1020" s="89"/>
      <c r="F1020" s="89"/>
      <c r="G1020" s="96"/>
      <c r="H1020" s="96"/>
    </row>
    <row r="1021" spans="2:8" ht="18">
      <c r="B1021" s="89"/>
      <c r="C1021" s="89"/>
      <c r="D1021" s="89"/>
      <c r="E1021" s="89"/>
      <c r="F1021" s="89"/>
      <c r="G1021" s="96"/>
      <c r="H1021" s="96"/>
    </row>
    <row r="1022" spans="2:8" ht="18">
      <c r="B1022" s="89"/>
      <c r="C1022" s="89"/>
      <c r="D1022" s="89"/>
      <c r="E1022" s="89"/>
      <c r="F1022" s="89"/>
      <c r="G1022" s="96"/>
      <c r="H1022" s="96"/>
    </row>
    <row r="1023" spans="2:8" ht="18">
      <c r="B1023" s="89"/>
      <c r="C1023" s="89"/>
      <c r="D1023" s="89"/>
      <c r="E1023" s="89"/>
      <c r="F1023" s="89"/>
      <c r="G1023" s="96"/>
      <c r="H1023" s="96"/>
    </row>
    <row r="1024" spans="2:8" ht="18">
      <c r="B1024" s="89"/>
      <c r="C1024" s="89"/>
      <c r="D1024" s="89"/>
      <c r="E1024" s="89"/>
      <c r="F1024" s="89"/>
      <c r="G1024" s="96"/>
      <c r="H1024" s="96"/>
    </row>
    <row r="1025" spans="2:8" ht="18">
      <c r="B1025" s="89"/>
      <c r="C1025" s="89"/>
      <c r="D1025" s="89"/>
      <c r="E1025" s="89"/>
      <c r="F1025" s="89"/>
      <c r="G1025" s="96"/>
      <c r="H1025" s="96"/>
    </row>
    <row r="1026" spans="2:8" ht="18">
      <c r="B1026" s="89"/>
      <c r="C1026" s="89"/>
      <c r="D1026" s="89"/>
      <c r="E1026" s="89"/>
      <c r="F1026" s="89"/>
      <c r="G1026" s="96"/>
      <c r="H1026" s="96"/>
    </row>
    <row r="1027" spans="2:8" ht="18">
      <c r="B1027" s="89"/>
      <c r="C1027" s="89"/>
      <c r="D1027" s="89"/>
      <c r="E1027" s="89"/>
      <c r="F1027" s="89"/>
      <c r="G1027" s="96"/>
      <c r="H1027" s="96"/>
    </row>
    <row r="1028" spans="2:8" ht="18">
      <c r="B1028" s="89"/>
      <c r="C1028" s="89"/>
      <c r="D1028" s="89"/>
      <c r="E1028" s="89"/>
      <c r="F1028" s="89"/>
      <c r="G1028" s="96"/>
      <c r="H1028" s="96"/>
    </row>
    <row r="1029" spans="2:8" ht="18">
      <c r="B1029" s="89"/>
      <c r="C1029" s="89"/>
      <c r="D1029" s="89"/>
      <c r="E1029" s="89"/>
      <c r="F1029" s="89"/>
      <c r="G1029" s="96"/>
      <c r="H1029" s="96"/>
    </row>
    <row r="1030" spans="2:8" ht="18">
      <c r="B1030" s="89"/>
      <c r="C1030" s="89"/>
      <c r="D1030" s="89"/>
      <c r="E1030" s="89"/>
      <c r="F1030" s="89"/>
      <c r="G1030" s="96"/>
      <c r="H1030" s="96"/>
    </row>
    <row r="1031" spans="2:8" ht="18">
      <c r="B1031" s="89"/>
      <c r="C1031" s="89"/>
      <c r="D1031" s="89"/>
      <c r="E1031" s="89"/>
      <c r="F1031" s="89"/>
      <c r="G1031" s="96"/>
      <c r="H1031" s="96"/>
    </row>
    <row r="1032" spans="2:8" ht="18">
      <c r="B1032" s="89"/>
      <c r="C1032" s="89"/>
      <c r="D1032" s="89"/>
      <c r="E1032" s="89"/>
      <c r="F1032" s="89"/>
      <c r="G1032" s="96"/>
      <c r="H1032" s="96"/>
    </row>
    <row r="1033" spans="2:8" ht="18">
      <c r="B1033" s="89"/>
      <c r="C1033" s="89"/>
      <c r="D1033" s="89"/>
      <c r="E1033" s="89"/>
      <c r="F1033" s="89"/>
      <c r="G1033" s="96"/>
      <c r="H1033" s="96"/>
    </row>
    <row r="1034" spans="2:8" ht="18">
      <c r="B1034" s="89"/>
      <c r="C1034" s="89"/>
      <c r="D1034" s="89"/>
      <c r="E1034" s="89"/>
      <c r="F1034" s="89"/>
      <c r="G1034" s="96"/>
      <c r="H1034" s="96"/>
    </row>
    <row r="1035" spans="2:8" ht="18">
      <c r="B1035" s="89"/>
      <c r="C1035" s="89"/>
      <c r="D1035" s="89"/>
      <c r="E1035" s="89"/>
      <c r="F1035" s="89"/>
      <c r="G1035" s="96"/>
      <c r="H1035" s="96"/>
    </row>
    <row r="1036" spans="2:8" ht="18">
      <c r="B1036" s="89"/>
      <c r="C1036" s="89"/>
      <c r="D1036" s="89"/>
      <c r="E1036" s="89"/>
      <c r="F1036" s="89"/>
      <c r="G1036" s="96"/>
      <c r="H1036" s="96"/>
    </row>
    <row r="1037" spans="2:8" ht="18">
      <c r="B1037" s="89"/>
      <c r="C1037" s="89"/>
      <c r="D1037" s="89"/>
      <c r="E1037" s="89"/>
      <c r="F1037" s="89"/>
      <c r="G1037" s="96"/>
      <c r="H1037" s="96"/>
    </row>
    <row r="1038" spans="2:8" ht="18">
      <c r="B1038" s="89"/>
      <c r="C1038" s="89"/>
      <c r="D1038" s="89"/>
      <c r="E1038" s="89"/>
      <c r="F1038" s="89"/>
      <c r="G1038" s="96"/>
      <c r="H1038" s="96"/>
    </row>
    <row r="1039" spans="2:8" ht="18">
      <c r="B1039" s="89"/>
      <c r="C1039" s="89"/>
      <c r="D1039" s="89"/>
      <c r="E1039" s="89"/>
      <c r="F1039" s="89"/>
      <c r="G1039" s="96"/>
      <c r="H1039" s="96"/>
    </row>
    <row r="1040" spans="2:8" ht="18">
      <c r="B1040" s="89"/>
      <c r="C1040" s="89"/>
      <c r="D1040" s="89"/>
      <c r="E1040" s="89"/>
      <c r="F1040" s="89"/>
      <c r="G1040" s="96"/>
      <c r="H1040" s="96"/>
    </row>
    <row r="1041" spans="2:8" ht="18">
      <c r="B1041" s="89"/>
      <c r="C1041" s="89"/>
      <c r="D1041" s="89"/>
      <c r="E1041" s="89"/>
      <c r="F1041" s="89"/>
      <c r="G1041" s="96"/>
      <c r="H1041" s="96"/>
    </row>
    <row r="1042" spans="2:8" ht="18">
      <c r="B1042" s="89"/>
      <c r="C1042" s="89"/>
      <c r="D1042" s="89"/>
      <c r="E1042" s="89"/>
      <c r="F1042" s="89"/>
      <c r="G1042" s="96"/>
      <c r="H1042" s="96"/>
    </row>
    <row r="1043" spans="2:8" ht="18">
      <c r="B1043" s="89"/>
      <c r="C1043" s="89"/>
      <c r="D1043" s="89"/>
      <c r="E1043" s="89"/>
      <c r="F1043" s="89"/>
      <c r="G1043" s="96"/>
      <c r="H1043" s="96"/>
    </row>
    <row r="1044" spans="2:8" ht="18">
      <c r="B1044" s="89"/>
      <c r="C1044" s="89"/>
      <c r="D1044" s="89"/>
      <c r="E1044" s="89"/>
      <c r="F1044" s="89"/>
      <c r="G1044" s="96"/>
      <c r="H1044" s="96"/>
    </row>
    <row r="1045" spans="2:8" ht="18">
      <c r="B1045" s="89"/>
      <c r="C1045" s="89"/>
      <c r="D1045" s="89"/>
      <c r="E1045" s="89"/>
      <c r="F1045" s="89"/>
      <c r="G1045" s="96"/>
      <c r="H1045" s="96"/>
    </row>
    <row r="1046" spans="2:8" ht="18">
      <c r="B1046" s="89"/>
      <c r="C1046" s="89"/>
      <c r="D1046" s="89"/>
      <c r="E1046" s="89"/>
      <c r="F1046" s="89"/>
      <c r="G1046" s="96"/>
      <c r="H1046" s="96"/>
    </row>
    <row r="1047" spans="2:8" ht="18">
      <c r="B1047" s="89"/>
      <c r="C1047" s="89"/>
      <c r="D1047" s="89"/>
      <c r="E1047" s="89"/>
      <c r="F1047" s="89"/>
      <c r="G1047" s="96"/>
      <c r="H1047" s="96"/>
    </row>
    <row r="1048" spans="2:8" ht="18">
      <c r="B1048" s="89"/>
      <c r="C1048" s="89"/>
      <c r="D1048" s="89"/>
      <c r="E1048" s="89"/>
      <c r="F1048" s="89"/>
      <c r="G1048" s="96"/>
      <c r="H1048" s="96"/>
    </row>
    <row r="1049" spans="2:8" ht="18">
      <c r="B1049" s="89"/>
      <c r="C1049" s="89"/>
      <c r="D1049" s="89"/>
      <c r="E1049" s="89"/>
      <c r="F1049" s="89"/>
      <c r="G1049" s="96"/>
      <c r="H1049" s="96"/>
    </row>
    <row r="1050" spans="2:8" ht="18">
      <c r="B1050" s="89"/>
      <c r="C1050" s="89"/>
      <c r="D1050" s="89"/>
      <c r="E1050" s="89"/>
      <c r="F1050" s="89"/>
      <c r="G1050" s="96"/>
      <c r="H1050" s="96"/>
    </row>
    <row r="1051" spans="2:8" ht="18">
      <c r="B1051" s="89"/>
      <c r="C1051" s="89"/>
      <c r="D1051" s="89"/>
      <c r="E1051" s="89"/>
      <c r="F1051" s="89"/>
      <c r="G1051" s="96"/>
      <c r="H1051" s="96"/>
    </row>
    <row r="1052" spans="2:8" ht="18">
      <c r="B1052" s="89"/>
      <c r="C1052" s="89"/>
      <c r="D1052" s="89"/>
      <c r="E1052" s="89"/>
      <c r="F1052" s="89"/>
      <c r="G1052" s="96"/>
      <c r="H1052" s="96"/>
    </row>
    <row r="1053" spans="2:8" ht="18">
      <c r="B1053" s="89"/>
      <c r="C1053" s="89"/>
      <c r="D1053" s="89"/>
      <c r="E1053" s="89"/>
      <c r="F1053" s="89"/>
      <c r="G1053" s="96"/>
      <c r="H1053" s="96"/>
    </row>
    <row r="1054" spans="2:8" ht="18">
      <c r="B1054" s="89"/>
      <c r="C1054" s="89"/>
      <c r="D1054" s="89"/>
      <c r="E1054" s="89"/>
      <c r="F1054" s="89"/>
      <c r="G1054" s="96"/>
      <c r="H1054" s="96"/>
    </row>
    <row r="1055" spans="2:8" ht="18">
      <c r="B1055" s="89"/>
      <c r="C1055" s="89"/>
      <c r="D1055" s="89"/>
      <c r="E1055" s="89"/>
      <c r="F1055" s="89"/>
      <c r="G1055" s="96"/>
      <c r="H1055" s="96"/>
    </row>
    <row r="1056" spans="2:8" ht="18">
      <c r="B1056" s="89"/>
      <c r="C1056" s="89"/>
      <c r="D1056" s="89"/>
      <c r="E1056" s="89"/>
      <c r="F1056" s="89"/>
      <c r="G1056" s="96"/>
      <c r="H1056" s="96"/>
    </row>
    <row r="1057" spans="2:8" ht="18">
      <c r="B1057" s="89"/>
      <c r="C1057" s="89"/>
      <c r="D1057" s="89"/>
      <c r="E1057" s="89"/>
      <c r="F1057" s="89"/>
      <c r="G1057" s="96"/>
      <c r="H1057" s="96"/>
    </row>
    <row r="1058" spans="2:8" ht="18">
      <c r="B1058" s="89"/>
      <c r="C1058" s="89"/>
      <c r="D1058" s="89"/>
      <c r="E1058" s="89"/>
      <c r="F1058" s="89"/>
      <c r="G1058" s="96"/>
      <c r="H1058" s="96"/>
    </row>
    <row r="1059" spans="2:8" ht="18">
      <c r="B1059" s="89"/>
      <c r="C1059" s="89"/>
      <c r="D1059" s="89"/>
      <c r="E1059" s="89"/>
      <c r="F1059" s="89"/>
      <c r="G1059" s="96"/>
      <c r="H1059" s="96"/>
    </row>
    <row r="1060" spans="2:8" ht="18">
      <c r="B1060" s="89"/>
      <c r="C1060" s="89"/>
      <c r="D1060" s="89"/>
      <c r="E1060" s="89"/>
      <c r="F1060" s="89"/>
      <c r="G1060" s="96"/>
      <c r="H1060" s="96"/>
    </row>
    <row r="1061" spans="2:8" ht="18">
      <c r="B1061" s="89"/>
      <c r="C1061" s="89"/>
      <c r="D1061" s="89"/>
      <c r="E1061" s="89"/>
      <c r="F1061" s="89"/>
      <c r="G1061" s="96"/>
      <c r="H1061" s="96"/>
    </row>
    <row r="1062" spans="2:8" ht="18">
      <c r="B1062" s="89"/>
      <c r="C1062" s="89"/>
      <c r="D1062" s="89"/>
      <c r="E1062" s="89"/>
      <c r="F1062" s="89"/>
      <c r="G1062" s="96"/>
      <c r="H1062" s="96"/>
    </row>
    <row r="1063" spans="2:8" ht="18">
      <c r="B1063" s="89"/>
      <c r="C1063" s="89"/>
      <c r="D1063" s="89"/>
      <c r="E1063" s="89"/>
      <c r="F1063" s="89"/>
      <c r="G1063" s="96"/>
      <c r="H1063" s="96"/>
    </row>
    <row r="1064" spans="2:8" ht="18">
      <c r="B1064" s="89"/>
      <c r="C1064" s="89"/>
      <c r="D1064" s="89"/>
      <c r="E1064" s="89"/>
      <c r="F1064" s="89"/>
      <c r="G1064" s="96"/>
      <c r="H1064" s="96"/>
    </row>
    <row r="1065" spans="2:8" ht="18">
      <c r="B1065" s="89"/>
      <c r="C1065" s="89"/>
      <c r="D1065" s="89"/>
      <c r="E1065" s="89"/>
      <c r="F1065" s="89"/>
      <c r="G1065" s="96"/>
      <c r="H1065" s="96"/>
    </row>
    <row r="1066" spans="2:8" ht="18">
      <c r="B1066" s="89"/>
      <c r="C1066" s="89"/>
      <c r="D1066" s="89"/>
      <c r="E1066" s="89"/>
      <c r="F1066" s="89"/>
      <c r="G1066" s="96"/>
      <c r="H1066" s="96"/>
    </row>
    <row r="1067" spans="2:8" ht="18">
      <c r="B1067" s="89"/>
      <c r="C1067" s="89"/>
      <c r="D1067" s="89"/>
      <c r="E1067" s="89"/>
      <c r="F1067" s="89"/>
      <c r="G1067" s="96"/>
      <c r="H1067" s="96"/>
    </row>
    <row r="1068" spans="2:8" ht="18">
      <c r="B1068" s="89"/>
      <c r="C1068" s="89"/>
      <c r="D1068" s="89"/>
      <c r="E1068" s="89"/>
      <c r="F1068" s="89"/>
      <c r="G1068" s="96"/>
      <c r="H1068" s="96"/>
    </row>
    <row r="1069" spans="2:8" ht="18">
      <c r="B1069" s="89"/>
      <c r="C1069" s="89"/>
      <c r="D1069" s="89"/>
      <c r="E1069" s="89"/>
      <c r="F1069" s="89"/>
      <c r="G1069" s="96"/>
      <c r="H1069" s="96"/>
    </row>
    <row r="1070" spans="2:8" ht="18">
      <c r="B1070" s="89"/>
      <c r="C1070" s="89"/>
      <c r="D1070" s="89"/>
      <c r="E1070" s="89"/>
      <c r="F1070" s="89"/>
      <c r="G1070" s="96"/>
      <c r="H1070" s="96"/>
    </row>
    <row r="1071" spans="2:8" ht="18">
      <c r="B1071" s="89"/>
      <c r="C1071" s="89"/>
      <c r="D1071" s="89"/>
      <c r="E1071" s="89"/>
      <c r="F1071" s="89"/>
      <c r="G1071" s="96"/>
      <c r="H1071" s="96"/>
    </row>
    <row r="1072" spans="2:8" ht="18">
      <c r="B1072" s="89"/>
      <c r="C1072" s="89"/>
      <c r="D1072" s="89"/>
      <c r="E1072" s="89"/>
      <c r="F1072" s="89"/>
      <c r="G1072" s="96"/>
      <c r="H1072" s="96"/>
    </row>
    <row r="1073" spans="2:8" ht="18">
      <c r="B1073" s="89"/>
      <c r="C1073" s="89"/>
      <c r="D1073" s="89"/>
      <c r="E1073" s="89"/>
      <c r="F1073" s="89"/>
      <c r="G1073" s="96"/>
      <c r="H1073" s="96"/>
    </row>
    <row r="1074" spans="2:8" ht="18">
      <c r="B1074" s="89"/>
      <c r="C1074" s="89"/>
      <c r="D1074" s="89"/>
      <c r="E1074" s="89"/>
      <c r="F1074" s="89"/>
      <c r="G1074" s="96"/>
      <c r="H1074" s="96"/>
    </row>
    <row r="1075" spans="2:8" ht="18">
      <c r="B1075" s="89"/>
      <c r="C1075" s="89"/>
      <c r="D1075" s="89"/>
      <c r="E1075" s="89"/>
      <c r="F1075" s="89"/>
      <c r="G1075" s="96"/>
      <c r="H1075" s="96"/>
    </row>
    <row r="1076" spans="2:8" ht="18">
      <c r="B1076" s="89"/>
      <c r="C1076" s="89"/>
      <c r="D1076" s="89"/>
      <c r="E1076" s="89"/>
      <c r="F1076" s="89"/>
      <c r="G1076" s="96"/>
      <c r="H1076" s="96"/>
    </row>
    <row r="1077" spans="2:8" ht="18">
      <c r="B1077" s="89"/>
      <c r="C1077" s="89"/>
      <c r="D1077" s="89"/>
      <c r="E1077" s="89"/>
      <c r="F1077" s="89"/>
      <c r="G1077" s="96"/>
      <c r="H1077" s="96"/>
    </row>
    <row r="1078" spans="2:8" ht="18">
      <c r="B1078" s="89"/>
      <c r="C1078" s="89"/>
      <c r="D1078" s="89"/>
      <c r="E1078" s="89"/>
      <c r="F1078" s="89"/>
      <c r="G1078" s="96"/>
      <c r="H1078" s="96"/>
    </row>
    <row r="1079" spans="2:8" ht="18">
      <c r="B1079" s="89"/>
      <c r="C1079" s="89"/>
      <c r="D1079" s="89"/>
      <c r="E1079" s="89"/>
      <c r="F1079" s="89"/>
      <c r="G1079" s="96"/>
      <c r="H1079" s="96"/>
    </row>
    <row r="1080" spans="2:8" ht="18">
      <c r="B1080" s="89"/>
      <c r="C1080" s="89"/>
      <c r="D1080" s="89"/>
      <c r="E1080" s="89"/>
      <c r="F1080" s="89"/>
      <c r="G1080" s="96"/>
      <c r="H1080" s="96"/>
    </row>
    <row r="1081" spans="2:8" ht="18">
      <c r="B1081" s="89"/>
      <c r="C1081" s="89"/>
      <c r="D1081" s="89"/>
      <c r="E1081" s="89"/>
      <c r="F1081" s="89"/>
      <c r="G1081" s="96"/>
      <c r="H1081" s="96"/>
    </row>
    <row r="1082" spans="2:8" ht="18">
      <c r="B1082" s="89"/>
      <c r="C1082" s="89"/>
      <c r="D1082" s="89"/>
      <c r="E1082" s="89"/>
      <c r="F1082" s="89"/>
      <c r="G1082" s="96"/>
      <c r="H1082" s="96"/>
    </row>
    <row r="1083" spans="2:8" ht="18">
      <c r="B1083" s="89"/>
      <c r="C1083" s="89"/>
      <c r="D1083" s="89"/>
      <c r="E1083" s="89"/>
      <c r="F1083" s="89"/>
      <c r="G1083" s="96"/>
      <c r="H1083" s="96"/>
    </row>
    <row r="1084" spans="2:8" ht="18">
      <c r="B1084" s="89"/>
      <c r="C1084" s="89"/>
      <c r="D1084" s="89"/>
      <c r="E1084" s="89"/>
      <c r="F1084" s="89"/>
      <c r="G1084" s="96"/>
      <c r="H1084" s="96"/>
    </row>
    <row r="1085" spans="2:8" ht="18">
      <c r="B1085" s="89"/>
      <c r="C1085" s="89"/>
      <c r="D1085" s="89"/>
      <c r="E1085" s="89"/>
      <c r="F1085" s="89"/>
      <c r="G1085" s="96"/>
      <c r="H1085" s="96"/>
    </row>
    <row r="1086" spans="2:8" ht="18">
      <c r="B1086" s="89"/>
      <c r="C1086" s="89"/>
      <c r="D1086" s="89"/>
      <c r="E1086" s="89"/>
      <c r="F1086" s="89"/>
      <c r="G1086" s="96"/>
      <c r="H1086" s="96"/>
    </row>
    <row r="1087" spans="2:8" ht="18">
      <c r="B1087" s="89"/>
      <c r="C1087" s="89"/>
      <c r="D1087" s="89"/>
      <c r="E1087" s="89"/>
      <c r="F1087" s="89"/>
      <c r="G1087" s="96"/>
      <c r="H1087" s="96"/>
    </row>
    <row r="1088" spans="2:8" ht="18">
      <c r="B1088" s="89"/>
      <c r="C1088" s="89"/>
      <c r="D1088" s="89"/>
      <c r="E1088" s="89"/>
      <c r="F1088" s="89"/>
      <c r="G1088" s="96"/>
      <c r="H1088" s="96"/>
    </row>
    <row r="1089" spans="2:8" ht="18">
      <c r="B1089" s="89"/>
      <c r="C1089" s="89"/>
      <c r="D1089" s="89"/>
      <c r="E1089" s="89"/>
      <c r="F1089" s="89"/>
      <c r="G1089" s="96"/>
      <c r="H1089" s="96"/>
    </row>
    <row r="1090" spans="2:8" ht="18">
      <c r="B1090" s="89"/>
      <c r="C1090" s="89"/>
      <c r="D1090" s="89"/>
      <c r="E1090" s="89"/>
      <c r="F1090" s="89"/>
      <c r="G1090" s="96"/>
      <c r="H1090" s="96"/>
    </row>
    <row r="1091" spans="2:8" ht="18">
      <c r="B1091" s="89"/>
      <c r="C1091" s="89"/>
      <c r="D1091" s="89"/>
      <c r="E1091" s="89"/>
      <c r="F1091" s="89"/>
      <c r="G1091" s="96"/>
      <c r="H1091" s="96"/>
    </row>
    <row r="1092" spans="2:8" ht="18">
      <c r="B1092" s="89"/>
      <c r="C1092" s="89"/>
      <c r="D1092" s="89"/>
      <c r="E1092" s="89"/>
      <c r="F1092" s="89"/>
      <c r="G1092" s="96"/>
      <c r="H1092" s="96"/>
    </row>
    <row r="1093" spans="2:8" ht="18">
      <c r="B1093" s="89"/>
      <c r="C1093" s="89"/>
      <c r="D1093" s="89"/>
      <c r="E1093" s="89"/>
      <c r="F1093" s="89"/>
      <c r="G1093" s="96"/>
      <c r="H1093" s="96"/>
    </row>
    <row r="1094" spans="2:8" ht="18">
      <c r="B1094" s="89"/>
      <c r="C1094" s="89"/>
      <c r="D1094" s="89"/>
      <c r="E1094" s="89"/>
      <c r="F1094" s="89"/>
      <c r="G1094" s="96"/>
      <c r="H1094" s="96"/>
    </row>
    <row r="1095" spans="2:8" ht="18">
      <c r="B1095" s="89"/>
      <c r="C1095" s="89"/>
      <c r="D1095" s="89"/>
      <c r="E1095" s="89"/>
      <c r="F1095" s="89"/>
      <c r="G1095" s="96"/>
      <c r="H1095" s="96"/>
    </row>
    <row r="1096" spans="2:8" ht="18">
      <c r="B1096" s="89"/>
      <c r="C1096" s="89"/>
      <c r="D1096" s="89"/>
      <c r="E1096" s="89"/>
      <c r="F1096" s="89"/>
      <c r="G1096" s="96"/>
      <c r="H1096" s="96"/>
    </row>
    <row r="1097" spans="2:8" ht="18">
      <c r="B1097" s="89"/>
      <c r="C1097" s="89"/>
      <c r="D1097" s="89"/>
      <c r="E1097" s="89"/>
      <c r="F1097" s="89"/>
      <c r="G1097" s="96"/>
      <c r="H1097" s="96"/>
    </row>
    <row r="1098" spans="2:8" ht="18">
      <c r="B1098" s="89"/>
      <c r="C1098" s="89"/>
      <c r="D1098" s="89"/>
      <c r="E1098" s="89"/>
      <c r="F1098" s="89"/>
      <c r="G1098" s="96"/>
      <c r="H1098" s="96"/>
    </row>
    <row r="1099" spans="2:8" ht="18">
      <c r="B1099" s="89"/>
      <c r="C1099" s="89"/>
      <c r="D1099" s="89"/>
      <c r="E1099" s="89"/>
      <c r="F1099" s="89"/>
      <c r="G1099" s="96"/>
      <c r="H1099" s="96"/>
    </row>
    <row r="1100" spans="2:8" ht="18">
      <c r="B1100" s="89"/>
      <c r="C1100" s="89"/>
      <c r="D1100" s="89"/>
      <c r="E1100" s="89"/>
      <c r="F1100" s="89"/>
      <c r="G1100" s="96"/>
      <c r="H1100" s="96"/>
    </row>
    <row r="1101" spans="2:8" ht="18">
      <c r="B1101" s="89"/>
      <c r="C1101" s="89"/>
      <c r="D1101" s="89"/>
      <c r="E1101" s="89"/>
      <c r="F1101" s="89"/>
      <c r="G1101" s="96"/>
      <c r="H1101" s="96"/>
    </row>
    <row r="1102" spans="2:8" ht="18">
      <c r="B1102" s="89"/>
      <c r="C1102" s="89"/>
      <c r="D1102" s="89"/>
      <c r="E1102" s="89"/>
      <c r="F1102" s="89"/>
      <c r="G1102" s="96"/>
      <c r="H1102" s="96"/>
    </row>
    <row r="1103" spans="2:8" ht="18">
      <c r="B1103" s="89"/>
      <c r="C1103" s="89"/>
      <c r="D1103" s="89"/>
      <c r="E1103" s="89"/>
      <c r="F1103" s="89"/>
      <c r="G1103" s="96"/>
      <c r="H1103" s="96"/>
    </row>
    <row r="1104" spans="2:8" ht="18">
      <c r="B1104" s="89"/>
      <c r="C1104" s="89"/>
      <c r="D1104" s="89"/>
      <c r="E1104" s="89"/>
      <c r="F1104" s="89"/>
      <c r="G1104" s="96"/>
      <c r="H1104" s="96"/>
    </row>
    <row r="1105" spans="2:8" ht="18">
      <c r="B1105" s="89"/>
      <c r="C1105" s="89"/>
      <c r="D1105" s="89"/>
      <c r="E1105" s="89"/>
      <c r="F1105" s="89"/>
      <c r="G1105" s="96"/>
      <c r="H1105" s="96"/>
    </row>
    <row r="1106" spans="2:8" ht="18">
      <c r="B1106" s="89"/>
      <c r="C1106" s="89"/>
      <c r="D1106" s="89"/>
      <c r="E1106" s="89"/>
      <c r="F1106" s="89"/>
      <c r="G1106" s="96"/>
      <c r="H1106" s="96"/>
    </row>
    <row r="1107" spans="2:8" ht="18">
      <c r="B1107" s="89"/>
      <c r="C1107" s="89"/>
      <c r="D1107" s="89"/>
      <c r="E1107" s="89"/>
      <c r="F1107" s="89"/>
      <c r="G1107" s="96"/>
      <c r="H1107" s="96"/>
    </row>
    <row r="1108" spans="2:8" ht="18">
      <c r="B1108" s="89"/>
      <c r="C1108" s="89"/>
      <c r="D1108" s="89"/>
      <c r="E1108" s="89"/>
      <c r="F1108" s="89"/>
      <c r="G1108" s="96"/>
      <c r="H1108" s="96"/>
    </row>
    <row r="1109" spans="2:8" ht="18">
      <c r="B1109" s="89"/>
      <c r="C1109" s="89"/>
      <c r="D1109" s="89"/>
      <c r="E1109" s="89"/>
      <c r="F1109" s="89"/>
      <c r="G1109" s="96"/>
      <c r="H1109" s="96"/>
    </row>
    <row r="1110" spans="2:8" ht="18">
      <c r="B1110" s="89"/>
      <c r="C1110" s="89"/>
      <c r="D1110" s="89"/>
      <c r="E1110" s="89"/>
      <c r="F1110" s="89"/>
      <c r="G1110" s="96"/>
      <c r="H1110" s="96"/>
    </row>
    <row r="1111" spans="2:8" ht="18">
      <c r="B1111" s="89"/>
      <c r="C1111" s="89"/>
      <c r="D1111" s="89"/>
      <c r="E1111" s="89"/>
      <c r="F1111" s="89"/>
      <c r="G1111" s="96"/>
      <c r="H1111" s="96"/>
    </row>
    <row r="1112" spans="2:8" ht="18">
      <c r="B1112" s="89"/>
      <c r="C1112" s="89"/>
      <c r="D1112" s="89"/>
      <c r="E1112" s="89"/>
      <c r="F1112" s="89"/>
      <c r="G1112" s="96"/>
      <c r="H1112" s="96"/>
    </row>
    <row r="1113" spans="2:8" ht="18">
      <c r="B1113" s="89"/>
      <c r="C1113" s="89"/>
      <c r="D1113" s="89"/>
      <c r="E1113" s="89"/>
      <c r="F1113" s="89"/>
      <c r="G1113" s="96"/>
      <c r="H1113" s="96"/>
    </row>
    <row r="1114" spans="2:8" ht="18">
      <c r="B1114" s="89"/>
      <c r="C1114" s="89"/>
      <c r="D1114" s="89"/>
      <c r="E1114" s="89"/>
      <c r="F1114" s="89"/>
      <c r="G1114" s="96"/>
      <c r="H1114" s="96"/>
    </row>
    <row r="1115" spans="2:8" ht="18">
      <c r="B1115" s="89"/>
      <c r="C1115" s="89"/>
      <c r="D1115" s="89"/>
      <c r="E1115" s="89"/>
      <c r="F1115" s="89"/>
      <c r="G1115" s="96"/>
      <c r="H1115" s="96"/>
    </row>
    <row r="1116" spans="2:8" ht="18">
      <c r="B1116" s="89"/>
      <c r="C1116" s="89"/>
      <c r="D1116" s="89"/>
      <c r="E1116" s="89"/>
      <c r="F1116" s="89"/>
      <c r="G1116" s="96"/>
      <c r="H1116" s="96"/>
    </row>
    <row r="1117" spans="2:8" ht="18">
      <c r="B1117" s="89"/>
      <c r="C1117" s="89"/>
      <c r="D1117" s="89"/>
      <c r="E1117" s="89"/>
      <c r="F1117" s="89"/>
      <c r="G1117" s="96"/>
      <c r="H1117" s="96"/>
    </row>
    <row r="1118" spans="2:8" ht="18">
      <c r="B1118" s="89"/>
      <c r="C1118" s="89"/>
      <c r="D1118" s="89"/>
      <c r="E1118" s="89"/>
      <c r="F1118" s="89"/>
      <c r="G1118" s="96"/>
      <c r="H1118" s="96"/>
    </row>
    <row r="1119" spans="2:8" ht="18">
      <c r="B1119" s="89"/>
      <c r="C1119" s="89"/>
      <c r="D1119" s="89"/>
      <c r="E1119" s="89"/>
      <c r="F1119" s="89"/>
      <c r="G1119" s="96"/>
      <c r="H1119" s="96"/>
    </row>
    <row r="1120" spans="2:8" ht="18">
      <c r="B1120" s="89"/>
      <c r="C1120" s="89"/>
      <c r="D1120" s="89"/>
      <c r="E1120" s="89"/>
      <c r="F1120" s="89"/>
      <c r="G1120" s="96"/>
      <c r="H1120" s="96"/>
    </row>
    <row r="1121" spans="2:8" ht="18">
      <c r="B1121" s="89"/>
      <c r="C1121" s="89"/>
      <c r="D1121" s="89"/>
      <c r="E1121" s="89"/>
      <c r="F1121" s="89"/>
      <c r="G1121" s="96"/>
      <c r="H1121" s="96"/>
    </row>
    <row r="1122" spans="2:8" ht="18">
      <c r="B1122" s="89"/>
      <c r="C1122" s="89"/>
      <c r="D1122" s="89"/>
      <c r="E1122" s="89"/>
      <c r="F1122" s="89"/>
      <c r="H1122" s="96"/>
    </row>
    <row r="1123" spans="2:8" ht="18">
      <c r="B1123" s="89"/>
      <c r="C1123" s="89"/>
      <c r="D1123" s="89"/>
      <c r="E1123" s="89"/>
      <c r="F1123" s="89"/>
      <c r="H1123" s="96"/>
    </row>
    <row r="1124" spans="2:8" ht="18">
      <c r="B1124" s="89"/>
      <c r="C1124" s="89"/>
      <c r="D1124" s="89"/>
      <c r="E1124" s="89"/>
      <c r="F1124" s="89"/>
      <c r="H1124" s="96"/>
    </row>
    <row r="1125" spans="2:6" ht="15">
      <c r="B1125" s="89"/>
      <c r="C1125" s="89"/>
      <c r="D1125" s="89"/>
      <c r="E1125" s="89"/>
      <c r="F1125" s="89"/>
    </row>
    <row r="1126" spans="2:6" ht="15">
      <c r="B1126" s="89"/>
      <c r="C1126" s="89"/>
      <c r="D1126" s="89"/>
      <c r="E1126" s="89"/>
      <c r="F1126" s="89"/>
    </row>
    <row r="1127" spans="2:6" ht="15">
      <c r="B1127" s="89"/>
      <c r="C1127" s="89"/>
      <c r="D1127" s="89"/>
      <c r="E1127" s="89"/>
      <c r="F1127" s="89"/>
    </row>
    <row r="1128" spans="2:6" ht="15">
      <c r="B1128" s="89"/>
      <c r="C1128" s="89"/>
      <c r="D1128" s="89"/>
      <c r="E1128" s="89"/>
      <c r="F1128" s="89"/>
    </row>
    <row r="1129" spans="2:6" ht="15">
      <c r="B1129" s="89"/>
      <c r="C1129" s="89"/>
      <c r="D1129" s="89"/>
      <c r="E1129" s="89"/>
      <c r="F1129" s="89"/>
    </row>
    <row r="1130" spans="2:6" ht="15">
      <c r="B1130" s="89"/>
      <c r="C1130" s="89"/>
      <c r="D1130" s="89"/>
      <c r="E1130" s="89"/>
      <c r="F1130" s="89"/>
    </row>
    <row r="1131" spans="2:6" ht="15">
      <c r="B1131" s="89"/>
      <c r="C1131" s="89"/>
      <c r="D1131" s="89"/>
      <c r="E1131" s="89"/>
      <c r="F1131" s="89"/>
    </row>
    <row r="1132" spans="2:6" ht="15">
      <c r="B1132" s="89"/>
      <c r="C1132" s="89"/>
      <c r="D1132" s="89"/>
      <c r="E1132" s="89"/>
      <c r="F1132" s="89"/>
    </row>
    <row r="1133" spans="2:6" ht="15">
      <c r="B1133" s="89"/>
      <c r="C1133" s="89"/>
      <c r="D1133" s="89"/>
      <c r="E1133" s="89"/>
      <c r="F1133" s="89"/>
    </row>
    <row r="1134" spans="2:6" ht="15">
      <c r="B1134" s="89"/>
      <c r="C1134" s="89"/>
      <c r="D1134" s="89"/>
      <c r="E1134" s="89"/>
      <c r="F1134" s="89"/>
    </row>
    <row r="1135" spans="2:6" ht="15">
      <c r="B1135" s="89"/>
      <c r="C1135" s="89"/>
      <c r="D1135" s="89"/>
      <c r="E1135" s="89"/>
      <c r="F1135" s="89"/>
    </row>
    <row r="1136" spans="2:6" ht="15">
      <c r="B1136" s="89"/>
      <c r="C1136" s="89"/>
      <c r="D1136" s="89"/>
      <c r="E1136" s="89"/>
      <c r="F1136" s="89"/>
    </row>
    <row r="1137" spans="2:6" ht="15">
      <c r="B1137" s="89"/>
      <c r="C1137" s="89"/>
      <c r="D1137" s="89"/>
      <c r="E1137" s="89"/>
      <c r="F1137" s="89"/>
    </row>
    <row r="1138" spans="2:6" ht="15">
      <c r="B1138" s="89"/>
      <c r="C1138" s="89"/>
      <c r="D1138" s="89"/>
      <c r="E1138" s="89"/>
      <c r="F1138" s="89"/>
    </row>
    <row r="1139" spans="2:6" ht="15">
      <c r="B1139" s="89"/>
      <c r="C1139" s="89"/>
      <c r="D1139" s="89"/>
      <c r="E1139" s="89"/>
      <c r="F1139" s="89"/>
    </row>
    <row r="1140" spans="2:6" ht="15">
      <c r="B1140" s="89"/>
      <c r="C1140" s="89"/>
      <c r="D1140" s="89"/>
      <c r="E1140" s="89"/>
      <c r="F1140" s="89"/>
    </row>
    <row r="1141" spans="2:6" ht="15">
      <c r="B1141" s="89"/>
      <c r="C1141" s="89"/>
      <c r="D1141" s="89"/>
      <c r="E1141" s="89"/>
      <c r="F1141" s="89"/>
    </row>
    <row r="1142" spans="2:6" ht="15">
      <c r="B1142" s="89"/>
      <c r="C1142" s="89"/>
      <c r="D1142" s="89"/>
      <c r="E1142" s="89"/>
      <c r="F1142" s="89"/>
    </row>
    <row r="1143" spans="2:6" ht="15">
      <c r="B1143" s="89"/>
      <c r="C1143" s="89"/>
      <c r="D1143" s="89"/>
      <c r="E1143" s="89"/>
      <c r="F1143" s="89"/>
    </row>
    <row r="1144" spans="2:6" ht="15">
      <c r="B1144" s="89"/>
      <c r="C1144" s="89"/>
      <c r="D1144" s="89"/>
      <c r="E1144" s="89"/>
      <c r="F1144" s="89"/>
    </row>
    <row r="1145" spans="2:6" ht="15">
      <c r="B1145" s="89"/>
      <c r="C1145" s="89"/>
      <c r="D1145" s="89"/>
      <c r="E1145" s="89"/>
      <c r="F1145" s="89"/>
    </row>
    <row r="1146" spans="2:6" ht="15">
      <c r="B1146" s="89"/>
      <c r="C1146" s="89"/>
      <c r="D1146" s="89"/>
      <c r="E1146" s="89"/>
      <c r="F1146" s="89"/>
    </row>
    <row r="1147" spans="2:6" ht="15">
      <c r="B1147" s="89"/>
      <c r="C1147" s="89"/>
      <c r="D1147" s="89"/>
      <c r="E1147" s="89"/>
      <c r="F1147" s="89"/>
    </row>
    <row r="1148" spans="2:6" ht="15">
      <c r="B1148" s="89"/>
      <c r="C1148" s="89"/>
      <c r="D1148" s="89"/>
      <c r="E1148" s="89"/>
      <c r="F1148" s="89"/>
    </row>
    <row r="1149" spans="2:6" ht="15">
      <c r="B1149" s="89"/>
      <c r="C1149" s="89"/>
      <c r="D1149" s="89"/>
      <c r="E1149" s="89"/>
      <c r="F1149" s="89"/>
    </row>
    <row r="1150" spans="2:6" ht="15">
      <c r="B1150" s="89"/>
      <c r="C1150" s="89"/>
      <c r="D1150" s="89"/>
      <c r="E1150" s="89"/>
      <c r="F1150" s="89"/>
    </row>
    <row r="1151" spans="2:6" ht="15">
      <c r="B1151" s="89"/>
      <c r="C1151" s="89"/>
      <c r="D1151" s="89"/>
      <c r="E1151" s="89"/>
      <c r="F1151" s="89"/>
    </row>
    <row r="1152" spans="2:6" ht="15">
      <c r="B1152" s="89"/>
      <c r="C1152" s="89"/>
      <c r="D1152" s="89"/>
      <c r="E1152" s="89"/>
      <c r="F1152" s="89"/>
    </row>
    <row r="1153" spans="2:6" ht="15">
      <c r="B1153" s="89"/>
      <c r="C1153" s="89"/>
      <c r="D1153" s="89"/>
      <c r="E1153" s="89"/>
      <c r="F1153" s="89"/>
    </row>
    <row r="1154" spans="2:6" ht="15">
      <c r="B1154" s="89"/>
      <c r="C1154" s="89"/>
      <c r="D1154" s="89"/>
      <c r="E1154" s="89"/>
      <c r="F1154" s="89"/>
    </row>
    <row r="1155" spans="2:6" ht="15">
      <c r="B1155" s="89"/>
      <c r="C1155" s="89"/>
      <c r="D1155" s="89"/>
      <c r="E1155" s="89"/>
      <c r="F1155" s="89"/>
    </row>
    <row r="1156" spans="2:6" ht="15">
      <c r="B1156" s="89"/>
      <c r="C1156" s="89"/>
      <c r="D1156" s="89"/>
      <c r="E1156" s="89"/>
      <c r="F1156" s="89"/>
    </row>
    <row r="1157" spans="2:6" ht="15">
      <c r="B1157" s="89"/>
      <c r="C1157" s="89"/>
      <c r="D1157" s="89"/>
      <c r="E1157" s="89"/>
      <c r="F1157" s="89"/>
    </row>
    <row r="1158" spans="2:6" ht="15">
      <c r="B1158" s="89"/>
      <c r="C1158" s="89"/>
      <c r="D1158" s="89"/>
      <c r="E1158" s="89"/>
      <c r="F1158" s="89"/>
    </row>
    <row r="1159" spans="2:6" ht="15">
      <c r="B1159" s="89"/>
      <c r="C1159" s="89"/>
      <c r="D1159" s="89"/>
      <c r="E1159" s="89"/>
      <c r="F1159" s="89"/>
    </row>
    <row r="1160" spans="2:6" ht="15">
      <c r="B1160" s="89"/>
      <c r="C1160" s="89"/>
      <c r="D1160" s="89"/>
      <c r="E1160" s="89"/>
      <c r="F1160" s="89"/>
    </row>
    <row r="1161" spans="2:6" ht="15">
      <c r="B1161" s="89"/>
      <c r="C1161" s="89"/>
      <c r="D1161" s="89"/>
      <c r="E1161" s="89"/>
      <c r="F1161" s="89"/>
    </row>
    <row r="1162" spans="2:6" ht="15">
      <c r="B1162" s="89"/>
      <c r="C1162" s="89"/>
      <c r="D1162" s="89"/>
      <c r="E1162" s="89"/>
      <c r="F1162" s="89"/>
    </row>
    <row r="1163" spans="2:6" ht="15">
      <c r="B1163" s="89"/>
      <c r="C1163" s="89"/>
      <c r="D1163" s="89"/>
      <c r="E1163" s="89"/>
      <c r="F1163" s="89"/>
    </row>
    <row r="1164" spans="2:6" ht="15">
      <c r="B1164" s="89"/>
      <c r="C1164" s="89"/>
      <c r="D1164" s="89"/>
      <c r="E1164" s="89"/>
      <c r="F1164" s="89"/>
    </row>
    <row r="1165" spans="2:6" ht="15">
      <c r="B1165" s="89"/>
      <c r="C1165" s="89"/>
      <c r="D1165" s="89"/>
      <c r="E1165" s="89"/>
      <c r="F1165" s="89"/>
    </row>
    <row r="1166" spans="2:6" ht="15">
      <c r="B1166" s="89"/>
      <c r="C1166" s="89"/>
      <c r="D1166" s="89"/>
      <c r="E1166" s="89"/>
      <c r="F1166" s="89"/>
    </row>
    <row r="1167" spans="2:6" ht="15">
      <c r="B1167" s="89"/>
      <c r="C1167" s="89"/>
      <c r="D1167" s="89"/>
      <c r="E1167" s="89"/>
      <c r="F1167" s="89"/>
    </row>
    <row r="1168" spans="2:6" ht="15">
      <c r="B1168" s="89"/>
      <c r="C1168" s="89"/>
      <c r="D1168" s="89"/>
      <c r="E1168" s="89"/>
      <c r="F1168" s="89"/>
    </row>
    <row r="1169" spans="2:6" ht="15">
      <c r="B1169" s="89"/>
      <c r="C1169" s="89"/>
      <c r="D1169" s="89"/>
      <c r="E1169" s="89"/>
      <c r="F1169" s="89"/>
    </row>
    <row r="1170" spans="2:6" ht="15">
      <c r="B1170" s="89"/>
      <c r="C1170" s="89"/>
      <c r="D1170" s="89"/>
      <c r="E1170" s="89"/>
      <c r="F1170" s="89"/>
    </row>
    <row r="1171" spans="2:6" ht="15">
      <c r="B1171" s="89"/>
      <c r="C1171" s="89"/>
      <c r="D1171" s="89"/>
      <c r="E1171" s="89"/>
      <c r="F1171" s="89"/>
    </row>
    <row r="1172" spans="2:6" ht="15">
      <c r="B1172" s="89"/>
      <c r="C1172" s="89"/>
      <c r="D1172" s="89"/>
      <c r="E1172" s="89"/>
      <c r="F1172" s="89"/>
    </row>
    <row r="1173" spans="2:6" ht="15">
      <c r="B1173" s="89"/>
      <c r="C1173" s="89"/>
      <c r="D1173" s="89"/>
      <c r="E1173" s="89"/>
      <c r="F1173" s="89"/>
    </row>
    <row r="1174" spans="2:6" ht="15">
      <c r="B1174" s="89"/>
      <c r="C1174" s="89"/>
      <c r="D1174" s="89"/>
      <c r="E1174" s="89"/>
      <c r="F1174" s="89"/>
    </row>
    <row r="1175" spans="2:6" ht="15">
      <c r="B1175" s="89"/>
      <c r="C1175" s="89"/>
      <c r="D1175" s="89"/>
      <c r="E1175" s="89"/>
      <c r="F1175" s="89"/>
    </row>
    <row r="1176" spans="2:6" ht="15">
      <c r="B1176" s="89"/>
      <c r="C1176" s="89"/>
      <c r="D1176" s="89"/>
      <c r="E1176" s="89"/>
      <c r="F1176" s="89"/>
    </row>
    <row r="1177" spans="2:6" ht="15">
      <c r="B1177" s="89"/>
      <c r="C1177" s="89"/>
      <c r="D1177" s="89"/>
      <c r="E1177" s="89"/>
      <c r="F1177" s="89"/>
    </row>
    <row r="1178" spans="2:6" ht="15">
      <c r="B1178" s="89"/>
      <c r="C1178" s="89"/>
      <c r="D1178" s="89"/>
      <c r="E1178" s="89"/>
      <c r="F1178" s="89"/>
    </row>
    <row r="1179" spans="2:6" ht="15">
      <c r="B1179" s="89"/>
      <c r="C1179" s="89"/>
      <c r="D1179" s="89"/>
      <c r="E1179" s="89"/>
      <c r="F1179" s="89"/>
    </row>
    <row r="1180" spans="2:6" ht="15">
      <c r="B1180" s="89"/>
      <c r="C1180" s="89"/>
      <c r="D1180" s="89"/>
      <c r="E1180" s="89"/>
      <c r="F1180" s="89"/>
    </row>
    <row r="1181" spans="2:6" ht="15">
      <c r="B1181" s="89"/>
      <c r="C1181" s="89"/>
      <c r="D1181" s="89"/>
      <c r="E1181" s="89"/>
      <c r="F1181" s="89"/>
    </row>
    <row r="1182" spans="2:6" ht="15">
      <c r="B1182" s="89"/>
      <c r="C1182" s="89"/>
      <c r="D1182" s="89"/>
      <c r="E1182" s="89"/>
      <c r="F1182" s="89"/>
    </row>
    <row r="1183" spans="2:6" ht="15">
      <c r="B1183" s="89"/>
      <c r="C1183" s="89"/>
      <c r="D1183" s="89"/>
      <c r="E1183" s="89"/>
      <c r="F1183" s="89"/>
    </row>
    <row r="1184" spans="2:6" ht="15">
      <c r="B1184" s="89"/>
      <c r="C1184" s="89"/>
      <c r="D1184" s="89"/>
      <c r="E1184" s="89"/>
      <c r="F1184" s="89"/>
    </row>
    <row r="1185" spans="2:6" ht="15">
      <c r="B1185" s="89"/>
      <c r="C1185" s="89"/>
      <c r="D1185" s="89"/>
      <c r="E1185" s="89"/>
      <c r="F1185" s="89"/>
    </row>
    <row r="1186" spans="2:6" ht="15">
      <c r="B1186" s="89"/>
      <c r="C1186" s="89"/>
      <c r="D1186" s="89"/>
      <c r="E1186" s="89"/>
      <c r="F1186" s="89"/>
    </row>
    <row r="1187" spans="2:6" ht="15">
      <c r="B1187" s="89"/>
      <c r="C1187" s="89"/>
      <c r="D1187" s="89"/>
      <c r="E1187" s="89"/>
      <c r="F1187" s="89"/>
    </row>
    <row r="1188" spans="2:6" ht="15">
      <c r="B1188" s="89"/>
      <c r="C1188" s="89"/>
      <c r="D1188" s="89"/>
      <c r="E1188" s="89"/>
      <c r="F1188" s="89"/>
    </row>
    <row r="1189" spans="2:6" ht="15">
      <c r="B1189" s="89"/>
      <c r="C1189" s="89"/>
      <c r="D1189" s="89"/>
      <c r="E1189" s="89"/>
      <c r="F1189" s="89"/>
    </row>
    <row r="1190" spans="2:6" ht="15">
      <c r="B1190" s="89"/>
      <c r="C1190" s="89"/>
      <c r="D1190" s="89"/>
      <c r="E1190" s="89"/>
      <c r="F1190" s="89"/>
    </row>
    <row r="1191" spans="2:6" ht="15">
      <c r="B1191" s="89"/>
      <c r="C1191" s="89"/>
      <c r="D1191" s="89"/>
      <c r="E1191" s="89"/>
      <c r="F1191" s="89"/>
    </row>
    <row r="1192" spans="2:6" ht="15">
      <c r="B1192" s="89"/>
      <c r="C1192" s="89"/>
      <c r="D1192" s="89"/>
      <c r="E1192" s="89"/>
      <c r="F1192" s="89"/>
    </row>
    <row r="1193" spans="2:6" ht="15">
      <c r="B1193" s="89"/>
      <c r="C1193" s="89"/>
      <c r="D1193" s="89"/>
      <c r="E1193" s="89"/>
      <c r="F1193" s="89"/>
    </row>
    <row r="1194" spans="2:6" ht="15">
      <c r="B1194" s="89"/>
      <c r="C1194" s="89"/>
      <c r="D1194" s="89"/>
      <c r="E1194" s="89"/>
      <c r="F1194" s="89"/>
    </row>
    <row r="1195" spans="2:6" ht="15">
      <c r="B1195" s="89"/>
      <c r="C1195" s="89"/>
      <c r="D1195" s="89"/>
      <c r="E1195" s="89"/>
      <c r="F1195" s="89"/>
    </row>
    <row r="1196" spans="2:6" ht="15">
      <c r="B1196" s="89"/>
      <c r="C1196" s="89"/>
      <c r="D1196" s="89"/>
      <c r="E1196" s="89"/>
      <c r="F1196" s="89"/>
    </row>
    <row r="1197" spans="2:6" ht="15">
      <c r="B1197" s="89"/>
      <c r="C1197" s="89"/>
      <c r="D1197" s="89"/>
      <c r="E1197" s="89"/>
      <c r="F1197" s="89"/>
    </row>
    <row r="1198" spans="2:6" ht="15">
      <c r="B1198" s="89"/>
      <c r="C1198" s="89"/>
      <c r="D1198" s="89"/>
      <c r="E1198" s="89"/>
      <c r="F1198" s="89"/>
    </row>
    <row r="1199" spans="2:6" ht="15">
      <c r="B1199" s="89"/>
      <c r="C1199" s="89"/>
      <c r="D1199" s="89"/>
      <c r="E1199" s="89"/>
      <c r="F1199" s="89"/>
    </row>
    <row r="1200" spans="2:6" ht="15">
      <c r="B1200" s="89"/>
      <c r="C1200" s="89"/>
      <c r="D1200" s="89"/>
      <c r="E1200" s="89"/>
      <c r="F1200" s="89"/>
    </row>
    <row r="1201" spans="2:6" ht="15">
      <c r="B1201" s="89"/>
      <c r="C1201" s="89"/>
      <c r="D1201" s="89"/>
      <c r="E1201" s="89"/>
      <c r="F1201" s="89"/>
    </row>
    <row r="1202" spans="2:6" ht="15">
      <c r="B1202" s="89"/>
      <c r="C1202" s="89"/>
      <c r="D1202" s="89"/>
      <c r="E1202" s="89"/>
      <c r="F1202" s="89"/>
    </row>
    <row r="1203" spans="2:6" ht="15">
      <c r="B1203" s="89"/>
      <c r="C1203" s="89"/>
      <c r="D1203" s="89"/>
      <c r="E1203" s="89"/>
      <c r="F1203" s="89"/>
    </row>
    <row r="1204" spans="2:6" ht="15">
      <c r="B1204" s="89"/>
      <c r="C1204" s="89"/>
      <c r="D1204" s="89"/>
      <c r="E1204" s="89"/>
      <c r="F1204" s="89"/>
    </row>
    <row r="1205" spans="2:6" ht="15">
      <c r="B1205" s="89"/>
      <c r="C1205" s="89"/>
      <c r="D1205" s="89"/>
      <c r="E1205" s="89"/>
      <c r="F1205" s="89"/>
    </row>
    <row r="1206" spans="2:6" ht="15">
      <c r="B1206" s="89"/>
      <c r="C1206" s="89"/>
      <c r="D1206" s="89"/>
      <c r="E1206" s="89"/>
      <c r="F1206" s="89"/>
    </row>
    <row r="1207" spans="2:6" ht="15">
      <c r="B1207" s="89"/>
      <c r="C1207" s="89"/>
      <c r="D1207" s="89"/>
      <c r="E1207" s="89"/>
      <c r="F1207" s="89"/>
    </row>
    <row r="1208" spans="2:6" ht="15">
      <c r="B1208" s="89"/>
      <c r="C1208" s="89"/>
      <c r="D1208" s="89"/>
      <c r="E1208" s="89"/>
      <c r="F1208" s="89"/>
    </row>
    <row r="1209" spans="2:6" ht="15">
      <c r="B1209" s="89"/>
      <c r="C1209" s="89"/>
      <c r="D1209" s="89"/>
      <c r="E1209" s="89"/>
      <c r="F1209" s="89"/>
    </row>
    <row r="1210" spans="2:6" ht="15">
      <c r="B1210" s="89"/>
      <c r="C1210" s="89"/>
      <c r="D1210" s="89"/>
      <c r="E1210" s="89"/>
      <c r="F1210" s="89"/>
    </row>
    <row r="1211" spans="2:6" ht="15">
      <c r="B1211" s="89"/>
      <c r="C1211" s="89"/>
      <c r="D1211" s="89"/>
      <c r="E1211" s="89"/>
      <c r="F1211" s="89"/>
    </row>
    <row r="1212" spans="2:6" ht="15">
      <c r="B1212" s="89"/>
      <c r="C1212" s="89"/>
      <c r="D1212" s="89"/>
      <c r="E1212" s="89"/>
      <c r="F1212" s="89"/>
    </row>
    <row r="1213" spans="2:6" ht="15">
      <c r="B1213" s="89"/>
      <c r="C1213" s="89"/>
      <c r="D1213" s="89"/>
      <c r="E1213" s="89"/>
      <c r="F1213" s="89"/>
    </row>
    <row r="1214" spans="2:6" ht="15">
      <c r="B1214" s="89"/>
      <c r="C1214" s="89"/>
      <c r="D1214" s="89"/>
      <c r="E1214" s="89"/>
      <c r="F1214" s="89"/>
    </row>
    <row r="1215" spans="2:6" ht="15">
      <c r="B1215" s="89"/>
      <c r="C1215" s="89"/>
      <c r="D1215" s="89"/>
      <c r="E1215" s="89"/>
      <c r="F1215" s="89"/>
    </row>
    <row r="1216" spans="2:6" ht="15">
      <c r="B1216" s="89"/>
      <c r="C1216" s="89"/>
      <c r="D1216" s="89"/>
      <c r="E1216" s="89"/>
      <c r="F1216" s="89"/>
    </row>
    <row r="1217" spans="2:6" ht="15">
      <c r="B1217" s="89"/>
      <c r="C1217" s="89"/>
      <c r="D1217" s="89"/>
      <c r="E1217" s="89"/>
      <c r="F1217" s="89"/>
    </row>
    <row r="1218" spans="2:6" ht="15">
      <c r="B1218" s="89"/>
      <c r="C1218" s="89"/>
      <c r="D1218" s="89"/>
      <c r="E1218" s="89"/>
      <c r="F1218" s="89"/>
    </row>
    <row r="1219" spans="2:6" ht="15">
      <c r="B1219" s="89"/>
      <c r="C1219" s="89"/>
      <c r="D1219" s="89"/>
      <c r="E1219" s="89"/>
      <c r="F1219" s="89"/>
    </row>
    <row r="1220" spans="2:6" ht="15">
      <c r="B1220" s="89"/>
      <c r="C1220" s="89"/>
      <c r="D1220" s="89"/>
      <c r="E1220" s="89"/>
      <c r="F1220" s="89"/>
    </row>
    <row r="1221" spans="2:6" ht="15">
      <c r="B1221" s="89"/>
      <c r="C1221" s="89"/>
      <c r="D1221" s="89"/>
      <c r="E1221" s="89"/>
      <c r="F1221" s="89"/>
    </row>
    <row r="1222" spans="2:6" ht="15">
      <c r="B1222" s="89"/>
      <c r="C1222" s="89"/>
      <c r="D1222" s="89"/>
      <c r="E1222" s="89"/>
      <c r="F1222" s="89"/>
    </row>
    <row r="1223" spans="2:6" ht="15">
      <c r="B1223" s="89"/>
      <c r="C1223" s="89"/>
      <c r="D1223" s="89"/>
      <c r="E1223" s="89"/>
      <c r="F1223" s="89"/>
    </row>
    <row r="1224" spans="2:6" ht="15">
      <c r="B1224" s="89"/>
      <c r="C1224" s="89"/>
      <c r="D1224" s="89"/>
      <c r="E1224" s="89"/>
      <c r="F1224" s="89"/>
    </row>
    <row r="1225" spans="2:6" ht="15">
      <c r="B1225" s="89"/>
      <c r="C1225" s="89"/>
      <c r="D1225" s="89"/>
      <c r="E1225" s="89"/>
      <c r="F1225" s="89"/>
    </row>
    <row r="1226" spans="2:6" ht="15">
      <c r="B1226" s="89"/>
      <c r="C1226" s="89"/>
      <c r="D1226" s="89"/>
      <c r="E1226" s="89"/>
      <c r="F1226" s="89"/>
    </row>
    <row r="1227" spans="2:6" ht="15">
      <c r="B1227" s="89"/>
      <c r="C1227" s="89"/>
      <c r="D1227" s="89"/>
      <c r="E1227" s="89"/>
      <c r="F1227" s="89"/>
    </row>
    <row r="1228" spans="2:6" ht="15">
      <c r="B1228" s="89"/>
      <c r="C1228" s="89"/>
      <c r="D1228" s="89"/>
      <c r="E1228" s="89"/>
      <c r="F1228" s="89"/>
    </row>
    <row r="1229" spans="2:6" ht="15">
      <c r="B1229" s="89"/>
      <c r="C1229" s="89"/>
      <c r="D1229" s="89"/>
      <c r="E1229" s="89"/>
      <c r="F1229" s="89"/>
    </row>
    <row r="1230" spans="2:6" ht="15">
      <c r="B1230" s="89"/>
      <c r="C1230" s="89"/>
      <c r="D1230" s="89"/>
      <c r="E1230" s="89"/>
      <c r="F1230" s="89"/>
    </row>
    <row r="1231" spans="2:6" ht="15">
      <c r="B1231" s="89"/>
      <c r="C1231" s="89"/>
      <c r="D1231" s="89"/>
      <c r="E1231" s="89"/>
      <c r="F1231" s="89"/>
    </row>
    <row r="1232" spans="2:6" ht="15">
      <c r="B1232" s="89"/>
      <c r="C1232" s="89"/>
      <c r="D1232" s="89"/>
      <c r="E1232" s="89"/>
      <c r="F1232" s="89"/>
    </row>
    <row r="1233" spans="2:6" ht="15">
      <c r="B1233" s="89"/>
      <c r="C1233" s="89"/>
      <c r="D1233" s="89"/>
      <c r="E1233" s="89"/>
      <c r="F1233" s="89"/>
    </row>
    <row r="1234" spans="2:6" ht="15">
      <c r="B1234" s="89"/>
      <c r="C1234" s="89"/>
      <c r="D1234" s="89"/>
      <c r="E1234" s="89"/>
      <c r="F1234" s="89"/>
    </row>
    <row r="1235" spans="2:6" ht="15">
      <c r="B1235" s="89"/>
      <c r="C1235" s="89"/>
      <c r="D1235" s="89"/>
      <c r="E1235" s="89"/>
      <c r="F1235" s="89"/>
    </row>
    <row r="1236" spans="2:6" ht="15">
      <c r="B1236" s="89"/>
      <c r="C1236" s="89"/>
      <c r="D1236" s="89"/>
      <c r="E1236" s="89"/>
      <c r="F1236" s="89"/>
    </row>
    <row r="1237" spans="2:6" ht="15">
      <c r="B1237" s="89"/>
      <c r="C1237" s="89"/>
      <c r="D1237" s="89"/>
      <c r="E1237" s="89"/>
      <c r="F1237" s="89"/>
    </row>
    <row r="1238" spans="2:6" ht="15">
      <c r="B1238" s="89"/>
      <c r="C1238" s="89"/>
      <c r="D1238" s="89"/>
      <c r="E1238" s="89"/>
      <c r="F1238" s="89"/>
    </row>
    <row r="1239" spans="2:6" ht="15">
      <c r="B1239" s="89"/>
      <c r="C1239" s="89"/>
      <c r="D1239" s="89"/>
      <c r="E1239" s="89"/>
      <c r="F1239" s="89"/>
    </row>
    <row r="1240" spans="2:6" ht="15">
      <c r="B1240" s="89"/>
      <c r="C1240" s="89"/>
      <c r="D1240" s="89"/>
      <c r="E1240" s="89"/>
      <c r="F1240" s="89"/>
    </row>
    <row r="1241" spans="2:6" ht="15">
      <c r="B1241" s="89"/>
      <c r="C1241" s="89"/>
      <c r="D1241" s="89"/>
      <c r="E1241" s="89"/>
      <c r="F1241" s="89"/>
    </row>
  </sheetData>
  <sheetProtection/>
  <mergeCells count="5">
    <mergeCell ref="A6:H6"/>
    <mergeCell ref="A1:H1"/>
    <mergeCell ref="A2:H2"/>
    <mergeCell ref="A4:H4"/>
    <mergeCell ref="A5:H5"/>
  </mergeCells>
  <printOptions/>
  <pageMargins left="0.7874015748031497" right="0.3937007874015748" top="0.7874015748031497" bottom="0.7874015748031497" header="0.15748031496062992" footer="0.5118110236220472"/>
  <pageSetup fitToHeight="51" fitToWidth="29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Быкова</cp:lastModifiedBy>
  <cp:lastPrinted>2017-11-15T11:16:10Z</cp:lastPrinted>
  <dcterms:created xsi:type="dcterms:W3CDTF">2007-09-28T11:56:56Z</dcterms:created>
  <dcterms:modified xsi:type="dcterms:W3CDTF">2017-11-27T06:29:16Z</dcterms:modified>
  <cp:category/>
  <cp:version/>
  <cp:contentType/>
  <cp:contentStatus/>
</cp:coreProperties>
</file>