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11640" activeTab="1"/>
  </bookViews>
  <sheets>
    <sheet name="Лист1" sheetId="1" r:id="rId1"/>
    <sheet name="2018" sheetId="2" r:id="rId2"/>
  </sheets>
  <definedNames>
    <definedName name="_xlnm.Print_Titles" localSheetId="1">'2018'!$8:$10</definedName>
    <definedName name="_xlnm.Print_Area" localSheetId="1">'2018'!$A$1:$E$565</definedName>
  </definedNames>
  <calcPr fullCalcOnLoad="1"/>
</workbook>
</file>

<file path=xl/sharedStrings.xml><?xml version="1.0" encoding="utf-8"?>
<sst xmlns="http://schemas.openxmlformats.org/spreadsheetml/2006/main" count="1284" uniqueCount="551">
  <si>
    <t>14 1  02 00000</t>
  </si>
  <si>
    <t>14 1  02 03150</t>
  </si>
  <si>
    <t>14 1  03 03160</t>
  </si>
  <si>
    <t>14 1 03 00000</t>
  </si>
  <si>
    <t>Основное мероприятие «Организация транспортного обслуживания населения автомобильным транспортом на муниципальных маршрутах»</t>
  </si>
  <si>
    <t>15 1 00 00000</t>
  </si>
  <si>
    <t>15 1 01 00000</t>
  </si>
  <si>
    <t>15 1 01 S0600</t>
  </si>
  <si>
    <t>15 1 02 00000</t>
  </si>
  <si>
    <t>15 1 02 00300</t>
  </si>
  <si>
    <t>Основное мероприятие "Обеспечение условий для развития на территории городского округа физической культуры и массового спорта, организация проведения официальных физкультурно-оздоровительных и спортивных мероприятий  городского округа"</t>
  </si>
  <si>
    <t>Основное мероприятие «Финансовое обеспечение деятельности образовательных организаций  городского округа»</t>
  </si>
  <si>
    <t>Обеспечение мероприятий гражданской обороны на территории  городского округа</t>
  </si>
  <si>
    <t>Основное мероприятие "Увеличение имущественной базы Талдомского городского округа"</t>
  </si>
  <si>
    <t>Внедрение современных технологий в образовательных организациях городского округа</t>
  </si>
  <si>
    <t>Муниципальная подпрограмма.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</t>
  </si>
  <si>
    <t>15 2 00 00000</t>
  </si>
  <si>
    <t>Основное мероприятие «Обеспечение деятельности МФЦ»</t>
  </si>
  <si>
    <t>850</t>
  </si>
  <si>
    <t>15 2 01 00000</t>
  </si>
  <si>
    <t>15 2 01 00590</t>
  </si>
  <si>
    <t>14 0 00 00000</t>
  </si>
  <si>
    <t>14 1 00 00000</t>
  </si>
  <si>
    <t>14 3 00 00000</t>
  </si>
  <si>
    <t>16 0 01 33810</t>
  </si>
  <si>
    <t>16 0 01 33820</t>
  </si>
  <si>
    <t>14 3 01 00000</t>
  </si>
  <si>
    <t>15 0 00 0000</t>
  </si>
  <si>
    <t>95 0 00 00000</t>
  </si>
  <si>
    <t>95 0 00 02030</t>
  </si>
  <si>
    <t>95 0 00 02040</t>
  </si>
  <si>
    <t>99 0 00 00000</t>
  </si>
  <si>
    <t>99 0 00 00600</t>
  </si>
  <si>
    <t>99 0 00 00630</t>
  </si>
  <si>
    <t>08 2 01 10000</t>
  </si>
  <si>
    <t>02 1 02 20300</t>
  </si>
  <si>
    <t>Основное мероприятие «Обеспечение мер социальной поддержки воспитанников в образовательных организациях»</t>
  </si>
  <si>
    <t>03 1 02 00000</t>
  </si>
  <si>
    <t>03 1 02 17010</t>
  </si>
  <si>
    <t>03 1 04 00000</t>
  </si>
  <si>
    <t>03 1 04 20300</t>
  </si>
  <si>
    <t>Основное мероприятие «Внедрение информационных технологий для повышения качества и доступности образовательных услуг населению Московской области»</t>
  </si>
  <si>
    <t>03 2 02 00000</t>
  </si>
  <si>
    <t>03 2 02 17000</t>
  </si>
  <si>
    <t>03 2 02 17010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</si>
  <si>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области»</t>
  </si>
  <si>
    <t>16 0 02 00000</t>
  </si>
  <si>
    <t>16 0 02 60700</t>
  </si>
  <si>
    <t xml:space="preserve">Основное мероприятие «Мероприятия по обеспечению открытости и прозрачности деятельности органов местного самоуправления.» </t>
  </si>
  <si>
    <t>13 0 01 00000</t>
  </si>
  <si>
    <t>13 0 01 00010</t>
  </si>
  <si>
    <t>13 0 01 00020</t>
  </si>
  <si>
    <t>Расходы на изготовление видеоновостей</t>
  </si>
  <si>
    <t>13 0 01 00030</t>
  </si>
  <si>
    <t>Муниципальная программа  "Развитие образования Талдомского городского округа "</t>
  </si>
  <si>
    <t>Подпрограмма "Переселение граждан из аварийного жилищного фонда"</t>
  </si>
  <si>
    <t xml:space="preserve">Реконструкция,  капитальный ремонт организаций дополнительного образования и приобретение оборудования и инвентаря </t>
  </si>
  <si>
    <t xml:space="preserve">Расходы на создание и обеспечение функционирования парковок ( 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 </t>
  </si>
  <si>
    <t>03 2 02 17020</t>
  </si>
  <si>
    <t>Основное мероприятие "Организация и проведение мероприятий муниципального значения в сфере образования"</t>
  </si>
  <si>
    <t>03 2 03 00000</t>
  </si>
  <si>
    <t>03 2 03 17000</t>
  </si>
  <si>
    <t>03 2 03 17050</t>
  </si>
  <si>
    <t>03 2 04 17060</t>
  </si>
  <si>
    <t>03 2 00 00000</t>
  </si>
  <si>
    <t>03 3 02 00000</t>
  </si>
  <si>
    <t>03 3 02 20300</t>
  </si>
  <si>
    <t>Основное мероприятие "Проведение экологических мероприятий"</t>
  </si>
  <si>
    <t>Подпрограмма "Безопасность дорожного движения"</t>
  </si>
  <si>
    <t>14 2 00 00000</t>
  </si>
  <si>
    <t>Основное мероприятие "Обеспечение безопасности поведения на дорогах и улицах"</t>
  </si>
  <si>
    <t>14 2 01 00000</t>
  </si>
  <si>
    <t>14 2 01 01510</t>
  </si>
  <si>
    <t>Расходы на приобретение светоотражающих браслетов для учащихся школ</t>
  </si>
  <si>
    <t>14 2 01 01620</t>
  </si>
  <si>
    <t>Экологическое образование, воспитание и информирование населения</t>
  </si>
  <si>
    <t xml:space="preserve"> Основное мероприятие "Реализация механизмов государственной поддержки субъектов малого и среднего предпринимательства"»</t>
  </si>
  <si>
    <t>Мероприятия по приобретению  музыкальных инструментов для оснащения муниципальных организаций дополнительного образования Московской области, осуществляющих деятельность в сфере культуры</t>
  </si>
  <si>
    <t>Расхлды за счет средств местного бюджета на приобретение  музыкальных инструментов для оснащения муниципальных организаций дополнительного образования, осуществляющих деятельность в сфере культуры</t>
  </si>
  <si>
    <t>16 0 00 00000</t>
  </si>
  <si>
    <t>16 0 01 00000</t>
  </si>
  <si>
    <t>Физкультурно-оздоровительная работа и спортивные мероприятия</t>
  </si>
  <si>
    <t xml:space="preserve">Праздничные и культурно-массовые мероприятия регионального (Московской области) и муниципального значения в сфере культуры </t>
  </si>
  <si>
    <t>Расходы на обеспечение деятельности (оказание услуг) муниципальных общеобразовательных организаций</t>
  </si>
  <si>
    <t>Расходы на обеспечение деятельности (оказание услуг) муниципальных дошкольных образовательных организаций</t>
  </si>
  <si>
    <t>Руководство и управление в сфере установленных функций органов местного самоуправления</t>
  </si>
  <si>
    <t xml:space="preserve">Наименования </t>
  </si>
  <si>
    <t>ЦСР</t>
  </si>
  <si>
    <t>ВР</t>
  </si>
  <si>
    <t>в том числе:</t>
  </si>
  <si>
    <t>Иные бюджетные ассигнования</t>
  </si>
  <si>
    <t>800</t>
  </si>
  <si>
    <t>200</t>
  </si>
  <si>
    <t>240</t>
  </si>
  <si>
    <t>плановый период 2020 и 2021 годов"  от   "27 " декабря  2018 года №126</t>
  </si>
  <si>
    <t>Обеспечение жильем молодых семей и молодых специалистов, проживающих и работающих в сельской местности</t>
  </si>
  <si>
    <t xml:space="preserve">Обеспечение деятельности учреждений культуры 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</si>
  <si>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</si>
  <si>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</si>
  <si>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сфере культуры и кинематографии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</si>
  <si>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</si>
  <si>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</si>
  <si>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</si>
  <si>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610</t>
  </si>
  <si>
    <t xml:space="preserve">Обеспечение деятельности музеев и постоянных выставок </t>
  </si>
  <si>
    <t>12 4 00 00000</t>
  </si>
  <si>
    <t>12 4 01 00000</t>
  </si>
  <si>
    <t>12 4 01 60690</t>
  </si>
  <si>
    <t>12 5 01 00650</t>
  </si>
  <si>
    <t>12 5 02 01040</t>
  </si>
  <si>
    <t xml:space="preserve">12 6 00 00000 </t>
  </si>
  <si>
    <t xml:space="preserve">12 6 01 00000 </t>
  </si>
  <si>
    <t xml:space="preserve">12 6 01 02000 </t>
  </si>
  <si>
    <t xml:space="preserve">12 6 01 02040 </t>
  </si>
  <si>
    <t xml:space="preserve">12 6 01 00590 </t>
  </si>
  <si>
    <t xml:space="preserve">12 6 01 00620 </t>
  </si>
  <si>
    <t>12 6 01 04520</t>
  </si>
  <si>
    <t>12 6 01 61420</t>
  </si>
  <si>
    <t xml:space="preserve">Обеспечение деятельности библиотек </t>
  </si>
  <si>
    <t xml:space="preserve">Мероприятия на обеспечение развития информационно-коммуникационнных технологий для повышения эффективности процессов управления </t>
  </si>
  <si>
    <t>2020 год</t>
  </si>
  <si>
    <t>Обеспечение мероприятий по капитальному ремонту  жилья городского округа</t>
  </si>
  <si>
    <t xml:space="preserve">Комплектование книжных фондов муниципальных  библиотек </t>
  </si>
  <si>
    <t>Обеспечение деятельности органов муниципального образования в сфере культуры</t>
  </si>
  <si>
    <t>Резервный фонд администрации Талдомского муниципального района на предупреждение и ликвидацию чрезвычайных ситуаций и последствий стихийных бедствий</t>
  </si>
  <si>
    <t xml:space="preserve">Реализация мер по уменьшению процентных ставок заимствований  и увеличению срочности заимствований </t>
  </si>
  <si>
    <t>730</t>
  </si>
  <si>
    <t>Выполнение кадастровых работ по оформлению объектов недвижимости, находящихся в муниципальной собственности</t>
  </si>
  <si>
    <t>Обеспечение земельными участками многодетных семей</t>
  </si>
  <si>
    <t>340</t>
  </si>
  <si>
    <t>Реконструкция, капитальный ремонт дошкольных образовательных организаций и приобретение оборудования</t>
  </si>
  <si>
    <t>Реконструкция, капитальный ремонт  общеобразовательных  организаций и приобретение оборудования</t>
  </si>
  <si>
    <t>Расходы на обеспечение деятельности (оказание услуг) организаций дополнительного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</si>
  <si>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</si>
  <si>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120</t>
  </si>
  <si>
    <t>Подпрограмма "Пассажирский транспорт общего пользования"</t>
  </si>
  <si>
    <t>Подпрограмма  "Дошкольное образование"</t>
  </si>
  <si>
    <t>Подпрограмма " Культура и туризм Талдомского края. "</t>
  </si>
  <si>
    <t>Обеспечение питанием учащихся  с ограниченными возможностями в школе-интернат</t>
  </si>
  <si>
    <t xml:space="preserve">Мероприятия в сфере образования </t>
  </si>
  <si>
    <t>Подпрограмма  "Общее образование"</t>
  </si>
  <si>
    <t xml:space="preserve">Подпрограмма "Дополнительное образование, воспитание и психолого-социальное сопровождение детей "             </t>
  </si>
  <si>
    <t>Обеспечение деятельности  учреждений физической культуры и спорта</t>
  </si>
  <si>
    <t>12 2 02 10000</t>
  </si>
  <si>
    <t>12 2 02 10040</t>
  </si>
  <si>
    <t>12 2 02 10050</t>
  </si>
  <si>
    <t>12 2 03 00000</t>
  </si>
  <si>
    <t>12 2 03 10030</t>
  </si>
  <si>
    <t>12 2 03 10060</t>
  </si>
  <si>
    <t>Софинансирование из местного бюджета на  капитальный ремонт, приобретение, монтаж и ввод в эксплуатацию объектов водоснабжения  и водоотведения</t>
  </si>
  <si>
    <t>Обслуживание государственного (муниципального) долга</t>
  </si>
  <si>
    <t>700</t>
  </si>
  <si>
    <t>100</t>
  </si>
  <si>
    <t>110</t>
  </si>
  <si>
    <t>Муниципальная программа "Культура  и спорт Талдомского городского округа "</t>
  </si>
  <si>
    <t>Субсидии на реализацию подпрограммы "Обеспечение жильем молодых семей"</t>
  </si>
  <si>
    <t>09 3 F1 00000</t>
  </si>
  <si>
    <t>09 3 F1 L1150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</si>
  <si>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</si>
  <si>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320</t>
  </si>
  <si>
    <t>Глава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</si>
  <si>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</si>
  <si>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 xml:space="preserve"> Основное мероприятие "Проведение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предпринимательства."</t>
  </si>
  <si>
    <t>Взносы муниципального образования в общественные организации, фонды, ассоциации</t>
  </si>
  <si>
    <t>2021 год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</si>
  <si>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</si>
  <si>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</si>
  <si>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</si>
  <si>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</si>
  <si>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</si>
  <si>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810</t>
  </si>
  <si>
    <t>Основное мероприятие "Оценка и реализация имущества"</t>
  </si>
  <si>
    <t>11 1 02 00000</t>
  </si>
  <si>
    <t>11 1 02 03950</t>
  </si>
  <si>
    <t>11 1 02 04950</t>
  </si>
  <si>
    <t xml:space="preserve"> Основное мероприятие "Дополнительные меры поддержки субъектов малого и среднего предпринимательства"</t>
  </si>
  <si>
    <t>Прочие мероприятия по вопросам развития малого и среднего предпринимательства</t>
  </si>
  <si>
    <t>11 1 03 00000</t>
  </si>
  <si>
    <t>11 1 03 05950</t>
  </si>
  <si>
    <t>Организация и осуществление мероприятий по работе с детьми в муниципальных общеобразовательных организациях</t>
  </si>
  <si>
    <t>310</t>
  </si>
  <si>
    <t xml:space="preserve">Основное мероприятие «Создание и поддержание в постоянной готовности муниципальной системы  оповещения 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возникновения чрезвычайной ситуации природного и техногенного характера» </t>
  </si>
  <si>
    <t>Основное мероприятие «Выполнение работ по  мобилизационой подготовке "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</si>
  <si>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 в муниципальном городском округе»</t>
  </si>
  <si>
    <t>Софинансирование из местного бюджета на обеспечение подвоза обучающихся к месту обучения в муниципальные общеобразовательные организации , расположенные в сельских населенных пунктах Талдомского городского округа</t>
  </si>
  <si>
    <t>Основное мероприятие "Организация и осуществление мероприятий по работе с детьми в  городском округе"</t>
  </si>
  <si>
    <t>Организация отдыха, оздоровления, занятости детей городского округа</t>
  </si>
  <si>
    <t>Организация и проведение мероприятий муниципального значения в сфере здравоохранения, посвященных знаменательным событиям и памятным датам, установленным в РФ, Московской области, Талдомском городском округе</t>
  </si>
  <si>
    <t>Подпрограмма "Устойчивое развитие  сельских территорий в Талдомском городском округе"</t>
  </si>
  <si>
    <t>Подпрограмма. "Вовлечение в оборот неиспользуемых земель сельскохозяйственного назначения предприятиями АПК Талдомского городского округа."</t>
  </si>
  <si>
    <t xml:space="preserve">Агрохимическое обследование земель сельскохозяйственного назначения, находящихся в собственности Талдомского городского округа
</t>
  </si>
  <si>
    <t>Подпрограмма " Развитие сельского хозяйства Талдомского городского округа "</t>
  </si>
  <si>
    <t>Основное мероприятие "Обеспечение эпизоотического благополучия территории Талдомского городского округа от заноса и распространения заразных, в том числе особо опасных болезней животных, включая африканскую чуму свиней"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</si>
  <si>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</si>
  <si>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06 3 01 62690</t>
  </si>
  <si>
    <t xml:space="preserve">Основное мероприятие "Борьба с борщевиком"
</t>
  </si>
  <si>
    <t>06 3 02 02660</t>
  </si>
  <si>
    <t xml:space="preserve">Мероприятия по проведению комплексной  борьбы с борщевиком Сосновского
</t>
  </si>
  <si>
    <t xml:space="preserve">Осуществление мероприятий по охране окружающей среды на территории городского округа </t>
  </si>
  <si>
    <t>17 3 02 03620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</si>
  <si>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</si>
  <si>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14 3 01 61570 </t>
  </si>
  <si>
    <t>14 3 01 S1570</t>
  </si>
  <si>
    <t>10 3 01 03520</t>
  </si>
  <si>
    <t>Подпрограмма "Снижение рисков и смягчение последствий чрезвычайных ситуаций природного и техногенного характера на территории Талдомского городского округа"</t>
  </si>
  <si>
    <t>Создание условий для снижения риска и смягчения последствий  чрезвычайных ситуаций  природного и техногенного характера на территории  Талдомского городского округа</t>
  </si>
  <si>
    <t>Основное мероприятие «Обеспечение безопасности  людей на водных объектах городского округа"</t>
  </si>
  <si>
    <t>Проведение мероприятий по обеспечению безопасности людей на водных объектах, охране их жизни и здоровья на территории муниципального городского округа</t>
  </si>
  <si>
    <t xml:space="preserve">Расходы на содержание экстренной оперативной единой дежурной диспетчерской службы в Талдомском городском округе </t>
  </si>
  <si>
    <t>Подпрограмма " Развитие и совершенствование систем оповещания и нформирования населения Талдомского городском округе"</t>
  </si>
  <si>
    <t>Подпрограмма. Обеспечение пожарной безопасности на территории Талдомского городского округа</t>
  </si>
  <si>
    <t>08 4 00 00000</t>
  </si>
  <si>
    <t>Основное мероприятие "Обеспечение пожарной безопасности"</t>
  </si>
  <si>
    <t>08 4 01 00000</t>
  </si>
  <si>
    <t>Расходы на обеспечение мер пожарной безопасности в границах городского округа</t>
  </si>
  <si>
    <t>08 4 01 11940</t>
  </si>
  <si>
    <t>Основное мероприятие "Создание, содержание и организация деятельности аварийно-спасательных служб и (или) аварийно-спасательных формирований в границах городских округов</t>
  </si>
  <si>
    <t>08 4 02 00000</t>
  </si>
  <si>
    <t>Расходы на содержание аварийно-спасательных служб</t>
  </si>
  <si>
    <t>08 4 02 11950</t>
  </si>
  <si>
    <t>Подпрограмма " Обеспечение мероприятий гражданской обороны на территории Талдомского городского округа "</t>
  </si>
  <si>
    <t xml:space="preserve">"Обеспечивающая подпрограмма"
</t>
  </si>
  <si>
    <t>08 7 00 00000</t>
  </si>
  <si>
    <t xml:space="preserve">Основное мероприятие "Осуществление первичного воинского учета на территориях, где отсутствуют военные комиссариаты"
</t>
  </si>
  <si>
    <t>08 7 01 00000</t>
  </si>
  <si>
    <t xml:space="preserve">Осуществление первичного воинского учета на территориях, где отсутствуют военные комиссариаты
</t>
  </si>
  <si>
    <t>08 7 01 51180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</si>
  <si>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Талдомского городского округа"</t>
  </si>
  <si>
    <t>Расходы на организацию в границах городского округа  электро-,газо-,тепло-,  водоснабжения и водоотведения, осуществляемую с применением  мер, направленных на энергосбережение и повышение энергетической эффективности</t>
  </si>
  <si>
    <t xml:space="preserve">Расходы на изготовление схем тепло-, водоснабжения и водоотведения </t>
  </si>
  <si>
    <t>Подпрограмма. "Развитие газификации в Талдомском городском округе."</t>
  </si>
  <si>
    <t>Основное мероприятия "Газификация населенных пунктов в Талдомском городском округе»</t>
  </si>
  <si>
    <t>Расходы на капитальный ремонт, приобретение и проведение монтажных работ по газоснабжению жилых домов в  населенных пунктах городского округа</t>
  </si>
  <si>
    <t>Организация и проведение мероприятий, способствующих  развитию предпринимательской активности</t>
  </si>
  <si>
    <t>Основное мероприятие "Создание безопасных и благоприятных условий проживания граждан посредством финансового и организационного обеспечения переселение граждан из аварийных многоквартирных жилых домов"</t>
  </si>
  <si>
    <t>Основное мероприятие «Приведение кладбищ Талдомского городского округа в соответствие с Порядком деятельности общественных кладбищ и крематориев на территории Талдомского городского округа»</t>
  </si>
  <si>
    <t>Содержание мест захоронения в  поселениях Талдомского городского округа</t>
  </si>
  <si>
    <t>Основное мероприятие «Развитие потребительского рынка и услуг на территории Талдомского городского округа»</t>
  </si>
  <si>
    <t>Софинансирование из местного бюджета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городского округа</t>
  </si>
  <si>
    <t>Подпрограмма  "Управление муниципальными финансами Талдомского городского округа."</t>
  </si>
  <si>
    <t>Основное мероприятие «Управление муниципальным долгом Талдомского городского округа»</t>
  </si>
  <si>
    <t xml:space="preserve">Подпрограмма "Развитие имущественного комплекса Талдомского городского округа" </t>
  </si>
  <si>
    <t>Подпрограмма." Развитие архивного дела в Талдомском городском округе."</t>
  </si>
  <si>
    <t>Основное мероприятия "Хранение, комплектование, учет и использование документов Архивного фонда Московской области и других архивных документов в Талдомском городском округе"</t>
  </si>
  <si>
    <t>Подпрограмма "Развитие муниципальной службы Талдомского городского округа"</t>
  </si>
  <si>
    <t>Основное мероприятие  «Создание условий для реализации полномочий органов местного самоуправления Талдомского городского округа"</t>
  </si>
  <si>
    <t>Обеспечение деятельности органов местного самоуправления Талдомского городского округа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</si>
  <si>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</si>
  <si>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12 6 01 62670</t>
  </si>
  <si>
    <t>Организация подписки на региональные и муниципальные СМИ для пожилых, малообеспеченных жителей городского округа</t>
  </si>
  <si>
    <t>Подпрограмма "Дороги Талдомского городского округа"</t>
  </si>
  <si>
    <t>Расходы на дорожную деятельность в отношении автомобильных дорог местного значения в границах городского округа и обеспечение безопасности дорожного движения на них, а также осуществление иных полномочий в области использования автомобильных дорог</t>
  </si>
  <si>
    <t>Расходы на размещение социальной рекламы по пропаганде безопасности дорожного движения на дорожной сети городского округа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</si>
  <si>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Талдомском городском округе"</t>
  </si>
  <si>
    <t>Расходы на обеспечение деятельности Многофункционального центра в городском округе</t>
  </si>
  <si>
    <t>Основное мероприятие "Повышение уровня архитектурно-художественной выразительности застройки, формирование нового облика населенных пунктов Талдомского городского округа"</t>
  </si>
  <si>
    <t>Обеспечение разработки архитектурных концепций по формированию привлекательного облика улиц территорий Талдомского городского округа</t>
  </si>
  <si>
    <t>Разработка проектной документации в целях благоустройства пешеходных улиц и общественных пространств Талдомского городского округа</t>
  </si>
  <si>
    <t>Основние мероприятия "Создание благоприятных условий для проживания граждан в многоквартирных домах, расположенных на территории Талдомского городского округа "</t>
  </si>
  <si>
    <t>Подпрограмма " Комфортная среда проживания"</t>
  </si>
  <si>
    <t>17 1 00 00000</t>
  </si>
  <si>
    <t>Основное мероприятие " Благоустройство дворовых территорий Талдомского городского округа"</t>
  </si>
  <si>
    <t>17 1 03 00000</t>
  </si>
  <si>
    <t>Прочие мероприятия по благоустройству</t>
  </si>
  <si>
    <t>17 1 03 06050</t>
  </si>
  <si>
    <t>Подпрограмма «Благоустройство территории Талдомского городского округа»</t>
  </si>
  <si>
    <t>Софинансирование из местного бюджета на организацию транспортного обслуживания населения автомобильным транспортом в соответствии с государственными  (муниципальными) контрактами и договорами на оказание услуг по перевозке пассажиров</t>
  </si>
  <si>
    <t>17 2 00 00000</t>
  </si>
  <si>
    <t>Основное мероприятие «Повышение энергетической эффективности систем наружного освещения»</t>
  </si>
  <si>
    <t>17 2 01 00000</t>
  </si>
  <si>
    <t>Расходы на организацию, содержание и текущий ремонт объектов наружного освещения городского округа</t>
  </si>
  <si>
    <t>17 2 01 06010</t>
  </si>
  <si>
    <t>Итого по муниципальным  программам Талдомского городского округа</t>
  </si>
  <si>
    <t>Председатель муниципального образования</t>
  </si>
  <si>
    <t>95 0 00 02110</t>
  </si>
  <si>
    <t>Непрограммные расходы бюджета Талдомского городского округа</t>
  </si>
  <si>
    <t>Реконструкция, капитальный ремонт учреждений культуры и приобретение оборудования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</si>
  <si>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</si>
  <si>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</si>
  <si>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</si>
  <si>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>расходы на выплаты персоналу государственных (муниципальных) органов</t>
  </si>
  <si>
    <t>стипендии</t>
  </si>
  <si>
    <t>уплата налогов, сборов и иных платежей</t>
  </si>
  <si>
    <t>расходы на выплаты персоналу казенных учреждений</t>
  </si>
  <si>
    <t>публичные нормативные социальные выплаты  гражданам</t>
  </si>
  <si>
    <t>11 2 00 00000</t>
  </si>
  <si>
    <t>11 2 01 00000</t>
  </si>
  <si>
    <t>11 2 01 06040</t>
  </si>
  <si>
    <t>11 2 04 00000</t>
  </si>
  <si>
    <t>11 2 04 S1100</t>
  </si>
  <si>
    <t>11 2 04 61100</t>
  </si>
  <si>
    <t>12 1 03 00000</t>
  </si>
  <si>
    <t>12 1 03 00020</t>
  </si>
  <si>
    <t>субсидии бюджетным учреждениям</t>
  </si>
  <si>
    <t>социальные выплаты гражданам, кроме публичных нормативных социальных выплат</t>
  </si>
  <si>
    <t>Организация праздничных, культурно-массовых и иных мероприятий областного и муниципального значения в сфере образования</t>
  </si>
  <si>
    <t>Обеспечение деятельности органов муниципального образования в сфере образования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</si>
  <si>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</si>
  <si>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</si>
  <si>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</t>
  </si>
  <si>
    <t>Реализация государственных функций по мобилизационной подготовке экономики</t>
  </si>
  <si>
    <t>к решению Совета депутатов Талдомского городского округа</t>
  </si>
  <si>
    <t xml:space="preserve">                                                                  "О бюджете Талдомского городского округа на 2019 год и на </t>
  </si>
  <si>
    <t>Распределение бюджетных ассигнований бюджета Талдомского городского округа  на плановый период 2020 и 2021 годов по целевым статьям ( программам Талдомского городского округа и непрограммным направлениям деятельности), группам и подгруппам видов расходов классификации расходов бюджетов</t>
  </si>
  <si>
    <t>Основное мероприятие «Развитие и создание условий для обеспечения жителей городского округа услугами организаций культуры»</t>
  </si>
  <si>
    <t>Обеспечение деятельности парков культуры и отдыха</t>
  </si>
  <si>
    <t>02 1 01 04590</t>
  </si>
  <si>
    <t>Подготовка и проведение праздника 9 Мая в Талдомском городском округе</t>
  </si>
  <si>
    <t>Основное мероприятие "Комплектование книжных фондов библиотек городского округа,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</t>
  </si>
  <si>
    <t>Подпрограмма "Развитие физической культуры и спорта, формирование здорового образа жизни в Талдомском городском округе"</t>
  </si>
  <si>
    <t>Подпрограмма "Молодое поколение Талдомского городского округа"</t>
  </si>
  <si>
    <t>публичные нормативные социальные выплаты гражданам</t>
  </si>
  <si>
    <t>Расходы на транспортировку в морг с мест обнаружения или происшествия умерших для производства судебно-медицинской зкспертизы и патолого-анатомического вскрытия</t>
  </si>
  <si>
    <t>Обеспечение деятельности учебно-методических кабинетов, централизованных бухгалтерий, групп хозяйственного обслуживания</t>
  </si>
  <si>
    <t>02 4 01 02040</t>
  </si>
  <si>
    <t>09 2 00 00000</t>
  </si>
  <si>
    <t>09 2 01 00000</t>
  </si>
  <si>
    <t>10 1 00 00000</t>
  </si>
  <si>
    <t>10 1 01 00000</t>
  </si>
  <si>
    <t>02 4 01 04520</t>
  </si>
  <si>
    <t>Подпрограмма. Развитие малого и среднего предпринимательства в Талдомском городском округе.</t>
  </si>
  <si>
    <t>Расходы на содержание муниципальной системы оповещания и информирования населения</t>
  </si>
  <si>
    <t>08 3 01 11930</t>
  </si>
  <si>
    <t>Основное мероприятие "Создание запасов материально-технических, продовольственных, медицинских и иных стредств для целей гражданской обороны"</t>
  </si>
  <si>
    <t>08 5 00 00000</t>
  </si>
  <si>
    <t>08 5 01 00000</t>
  </si>
  <si>
    <t>Подпрограмма "Мобилизационная подготовка экономики "</t>
  </si>
  <si>
    <t>Подпрограмма "Чистая вода "</t>
  </si>
  <si>
    <t>10 1 01 S0330</t>
  </si>
  <si>
    <t>10 1 01 60330</t>
  </si>
  <si>
    <t>Организация и проведение аукцонов (конкурсов) по продаже имущества</t>
  </si>
  <si>
    <t>ВСЕГО РАСХОДОВ</t>
  </si>
  <si>
    <t>03 1 01 62110</t>
  </si>
  <si>
    <t>03 1 01 62140</t>
  </si>
  <si>
    <t>03 2 02 62220</t>
  </si>
  <si>
    <t>03 2 02 62230</t>
  </si>
  <si>
    <t>03 2 02 62270</t>
  </si>
  <si>
    <t xml:space="preserve">09 4 00 00000  </t>
  </si>
  <si>
    <t xml:space="preserve">09 4 01 00000  </t>
  </si>
  <si>
    <t>03 2 01 60680</t>
  </si>
  <si>
    <t>03 2 01 62200</t>
  </si>
  <si>
    <t>Расходы на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</si>
  <si>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08 1 01 01120</t>
  </si>
  <si>
    <t>09 3 00 00000</t>
  </si>
  <si>
    <t>Расходы на обеспечение деятельности (оказание услуг) муниципальных учреждений</t>
  </si>
  <si>
    <t>Сумма     (тыс. рублей)</t>
  </si>
  <si>
    <t>Подпрограмма "Профилактика преступлений и иных правонарушений"</t>
  </si>
  <si>
    <t>08 5 01 12920</t>
  </si>
  <si>
    <t>08 6 00 00000</t>
  </si>
  <si>
    <t>08 6 01 00000</t>
  </si>
  <si>
    <t>08 6 01 02900</t>
  </si>
  <si>
    <t>Проведение мероприятий по профилактике терроризма и экстремизма</t>
  </si>
  <si>
    <t>Приложение 4</t>
  </si>
  <si>
    <t>Подпрограмма "Обеспечение жильем молодых семей "</t>
  </si>
  <si>
    <t>Мероприятия по предупреждению и ликвидации последствий  чрезвычайных ситуаций  природного и техногенного характера</t>
  </si>
  <si>
    <t>Частичная компенсация субъектам малого и среднего предпринимательства  затрат, связанных с приобретением оборудования в целях создания и (или) развития, и (или) модернизации производства товаров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</si>
  <si>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</si>
  <si>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02 1 03 00000</t>
  </si>
  <si>
    <t>03 3 02 S0480</t>
  </si>
  <si>
    <t>Пенсия за выслугу лет лицам, замещавшим муниципальные должности, муниципальным служащим органов местного самоуправления</t>
  </si>
  <si>
    <t>Муниципальный заказ на профессиональную переподготовку и повышение квалификации муниципальных служащих</t>
  </si>
  <si>
    <t>Размещение материалов о деятельности органов местного самоуправления и информирование жителей района в  средствах массовой информации</t>
  </si>
  <si>
    <t>Расходы на обеспечение деятельности контрольных органов представительной власти  муниципального образования</t>
  </si>
  <si>
    <t>03 2 05 20300</t>
  </si>
  <si>
    <t>Капитальные вложения в объекты недвижимого имущества муниципальной собственности</t>
  </si>
  <si>
    <t>400</t>
  </si>
  <si>
    <t xml:space="preserve">бюджетные инвестиции </t>
  </si>
  <si>
    <t>410</t>
  </si>
  <si>
    <t>Обеспечение питанием льготной категории детей в дошкольных образовательных организациях</t>
  </si>
  <si>
    <t>Обеспечение школьной формой учащихся из категории многодетных семей в общеобразовательных организациях</t>
  </si>
  <si>
    <t>Обеспечение питанием учащихся из категории малообеспеченных семей в общеобразовательных организациях</t>
  </si>
  <si>
    <t>Подпрограмма "Создание условий для оказания медицинской помощи"</t>
  </si>
  <si>
    <t>02 0 00 00000</t>
  </si>
  <si>
    <t>Основное мероприятие "Комплексное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дорогами"</t>
  </si>
  <si>
    <t>Расходы на развитие газификации и водоснабжения в сельской местности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</si>
  <si>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</si>
  <si>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03 2 01 00000</t>
  </si>
  <si>
    <t>03 2 04 17000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</si>
  <si>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</si>
  <si>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07 0 01 04110</t>
  </si>
  <si>
    <t>06 2 00 00000</t>
  </si>
  <si>
    <t>06 2 01 00000</t>
  </si>
  <si>
    <t>06 2 01 00660</t>
  </si>
  <si>
    <t>Основное мероприятия"Возмещение части затрат на вовлечение в оборот неиспользуемых земель сельскохозяйственного назначения"</t>
  </si>
  <si>
    <t>Основное мероприятие «Организация и проведение мероприятий по гражданско-патриотическому и духовно-нравственному воспитанию молодежи»</t>
  </si>
  <si>
    <t xml:space="preserve">Обеспечивающая подпрограмма </t>
  </si>
  <si>
    <t>Основное мероприятие "Создание условий для реализации полномочий Комитета по культуре, физической культуре, спорту, туризму и работе с молодежью"</t>
  </si>
  <si>
    <t>Основное мероприятие "Организация и проведение мероприятий муниципального значения в сфере здравоохранения"</t>
  </si>
  <si>
    <t>02 1 00 00000</t>
  </si>
  <si>
    <t>02 1 01 00000</t>
  </si>
  <si>
    <t>02 1 01 01590</t>
  </si>
  <si>
    <t>02 1 01 02590</t>
  </si>
  <si>
    <t>02 1 01 03590</t>
  </si>
  <si>
    <t>02 1 01 12010</t>
  </si>
  <si>
    <t>02 1 02 00000</t>
  </si>
  <si>
    <t>02 2 01 00000</t>
  </si>
  <si>
    <t>02 3 01 00000</t>
  </si>
  <si>
    <t>02 4 00 00000</t>
  </si>
  <si>
    <t>02 4 01 00000</t>
  </si>
  <si>
    <t xml:space="preserve">03 0 00 00000  </t>
  </si>
  <si>
    <t>03 1 00 00000</t>
  </si>
  <si>
    <t>09 4 01 60820</t>
  </si>
  <si>
    <t>Создание условий для обеспечения доступа к системам деловой информации для субъектов малого и среднего предпринимательства</t>
  </si>
  <si>
    <t>03 1 01 00000</t>
  </si>
  <si>
    <t>03 1 01 00590</t>
  </si>
  <si>
    <t>03 2 01 00590</t>
  </si>
  <si>
    <t>03 1 02 17000</t>
  </si>
  <si>
    <t xml:space="preserve">Муниципальная программа «Доступная среда» </t>
  </si>
  <si>
    <t>Муниципальная программа  "Сельское хозяйство Талдомского городского округа "</t>
  </si>
  <si>
    <t>Муниципальная программа  "Экология и окружающая среда Талдомского городского округа "</t>
  </si>
  <si>
    <t xml:space="preserve">Муниципальная программа  "Безопасность населения Талдомского городского округа" </t>
  </si>
  <si>
    <t>Муниципальная программа  "Жилище"</t>
  </si>
  <si>
    <t xml:space="preserve">Муниципальная  программа " Содержание и развитие инженерной инфраструктуры и энергоэффективности"  </t>
  </si>
  <si>
    <t xml:space="preserve">Муниципальная  программа "Предпринимательство Талдомского городского округа" </t>
  </si>
  <si>
    <t>Подпрограмма "Развитие потребительского рынка и услуг на территории  Талдомского городского округа "</t>
  </si>
  <si>
    <t xml:space="preserve"> Муниципальная  программа  "Муниципальное управление" </t>
  </si>
  <si>
    <t>Муниципальная программа "Развитие системы информирования населения Талдомского городского округа о деятельности органов местного самоуправления "</t>
  </si>
  <si>
    <t>Муниципальная  программа  "Развитие и функционирование дорожно-транспортного комплекса "</t>
  </si>
  <si>
    <t>Муниципальная  программа  "Развитие информационно-коммуникационных технологий и повышение эффективности предоставления государственных и муниципальных услуг "</t>
  </si>
  <si>
    <t>Муниципальная  программа  "Архитектура и градостроительство Талдомского городского округа "</t>
  </si>
  <si>
    <t>Муниципальная программа "Формирование современной комфортной среды проживания"</t>
  </si>
  <si>
    <t>Осуществление переданных государственных полномочий в сфере образования и организации деятельности комиссии по делам несовершеннолетних и защите их прав  городов и районов</t>
  </si>
  <si>
    <t>Основное мероприятие «Обеспечение мер социальной поддержки обучающихся в образовательных организациях»</t>
  </si>
  <si>
    <t>03 2 04 00000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</si>
  <si>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</si>
  <si>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</si>
  <si>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Подпрограмма. "Создание условий для обеспечения комфортного проживания жителей  в многоквартирных домах."</t>
  </si>
  <si>
    <t>03  3 02 60480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</si>
  <si>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</si>
  <si>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03 2 05 00000</t>
  </si>
  <si>
    <t>03 3 00 00000</t>
  </si>
  <si>
    <t>03 3 01 00000</t>
  </si>
  <si>
    <t>03 3 01 00590</t>
  </si>
  <si>
    <t>02 1 03 03400</t>
  </si>
  <si>
    <t>03 2 02 17080</t>
  </si>
  <si>
    <t>Подпрограмма «Социальная поддержка граждан »</t>
  </si>
  <si>
    <t>04 2 02 00000</t>
  </si>
  <si>
    <t>04 2 02 62080</t>
  </si>
  <si>
    <t xml:space="preserve">Основное мероприятие  "Создание условий для реализации полномочий Комитета по образованию"  </t>
  </si>
  <si>
    <t xml:space="preserve">Обеспечивающая подпрограмма                             </t>
  </si>
  <si>
    <t>03 4 00 00000</t>
  </si>
  <si>
    <t>03 4 01 00000</t>
  </si>
  <si>
    <t>03 4 01 02040</t>
  </si>
  <si>
    <t>03 4 01 04520</t>
  </si>
  <si>
    <t>Основное мероприятие «Организация мероприятий по развитию молодежных общественных организаций и добровольческой деятельности»</t>
  </si>
  <si>
    <t>Расходы на содержание организации  по вовлечению молодежи в добровольческую деятельность</t>
  </si>
  <si>
    <t>06 0 00 00000</t>
  </si>
  <si>
    <t>06 1 00 00000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</si>
  <si>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</si>
  <si>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06 1 01 00000</t>
  </si>
  <si>
    <t>06 1 01 01990</t>
  </si>
  <si>
    <t>06 1 02 00000</t>
  </si>
  <si>
    <t>06 1 02 40010</t>
  </si>
  <si>
    <t>04 0 00 00000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</si>
  <si>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</si>
  <si>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</si>
  <si>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</si>
  <si>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04 1 03 61410</t>
  </si>
  <si>
    <t>07 0 00 00000</t>
  </si>
  <si>
    <t>07 0 01 00000</t>
  </si>
  <si>
    <t>08 0 00 00000</t>
  </si>
  <si>
    <t>08 1 00 00000</t>
  </si>
  <si>
    <t>08 1 01 00000</t>
  </si>
  <si>
    <t>08 1 01 01100</t>
  </si>
  <si>
    <t>08 2 00 00000</t>
  </si>
  <si>
    <t>08 2 01 00000</t>
  </si>
  <si>
    <t>08 2 01 11800</t>
  </si>
  <si>
    <t>08 2 01 11750</t>
  </si>
  <si>
    <t>08 2 02 11910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</si>
  <si>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</si>
  <si>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</si>
  <si>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02 1 01 12610</t>
  </si>
  <si>
    <t>02 1 01 12000</t>
  </si>
  <si>
    <t>08 3 00 00000</t>
  </si>
  <si>
    <t>03 2 02 S2270</t>
  </si>
  <si>
    <t>09 2 01 S9602</t>
  </si>
  <si>
    <t>03 2 03 S2190</t>
  </si>
  <si>
    <t>10 5 03 03511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</si>
  <si>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</si>
  <si>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06 3 00 00000</t>
  </si>
  <si>
    <t>06 3 01 00000</t>
  </si>
  <si>
    <t>06 3 01 60870</t>
  </si>
  <si>
    <t>000</t>
  </si>
  <si>
    <t>02 2 00 00000</t>
  </si>
  <si>
    <t>02 2 01 00820</t>
  </si>
  <si>
    <t>02 2 01 00970</t>
  </si>
  <si>
    <t>02 3 00  00000</t>
  </si>
  <si>
    <t>02 3 01 00110</t>
  </si>
  <si>
    <t>02 3 01 00120</t>
  </si>
  <si>
    <t>02 3 02 00000</t>
  </si>
  <si>
    <t>02 3 02 00590</t>
  </si>
  <si>
    <t>04 2 00 00000</t>
  </si>
  <si>
    <t>04 2 01 00000</t>
  </si>
  <si>
    <t>04 2 01 00640</t>
  </si>
  <si>
    <t>Основное мероприятие «Создание, содержание и эксплуатация системы обеспечения вызова экстренных оперативных служб по единому номеру «112»</t>
  </si>
  <si>
    <t>08 2 02 00000</t>
  </si>
  <si>
    <t>08 2 03 00000</t>
  </si>
  <si>
    <t>08 3 01 00000</t>
  </si>
  <si>
    <t>08 2 03 11920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</si>
  <si>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дома»</t>
  </si>
  <si>
    <t>09 0 00 00000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</si>
  <si>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а также лиц из их числа»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</si>
  <si>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</si>
  <si>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10 0 00 00000</t>
  </si>
  <si>
    <t>11 0 00 00000</t>
  </si>
  <si>
    <t>11 1 00 00000</t>
  </si>
  <si>
    <t>11 1 01 00000</t>
  </si>
  <si>
    <t>11 1 01 02950</t>
  </si>
  <si>
    <t>12 0 00 00000</t>
  </si>
  <si>
    <t>12 1 00 00000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</si>
  <si>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территории Талдомского городского округа"</t>
  </si>
  <si>
    <t xml:space="preserve">Основное мероприятие" Строительство, реконструкция, капитальный ремонт, приобретение, монтаж и ввод в эксплуатацию объектов водоснабжения (ВЗУ, КНС, станций водоочистки) на территории Талдомского городского округа" </t>
  </si>
  <si>
    <t xml:space="preserve">Капитальный ремонт, приобретение, монтаж и ввод в эксплуатацию объектов водоснабжения </t>
  </si>
  <si>
    <t>Основное мероприятие "Создание, развитие и поддержка региональных и муниципальных информационных систем обеспечения деятельности органов местного самоуправления Талдомского городского округа по реализации возложенных на них задач и функций"</t>
  </si>
  <si>
    <t>12 2 00 00000</t>
  </si>
  <si>
    <t>Расходы на проведение мероприятий по оценке имущества</t>
  </si>
  <si>
    <t>12 5 00 00000</t>
  </si>
  <si>
    <t>12 5 01 00000</t>
  </si>
  <si>
    <t>Основное мероприятие "Социальные выплаты лицам, замещавшим муниципальные должности, муниципальным служащим органов местного самоуправления"</t>
  </si>
  <si>
    <t>Основное мероприятие "Профессиональная подготовка и переподготовка муниципальных служащих"</t>
  </si>
  <si>
    <t>12 5 02 00000</t>
  </si>
  <si>
    <t>13 0 00 00000</t>
  </si>
  <si>
    <t>Основное мероприятие «Реконструкция, капитальный ремонт и техническое переоснащение учреждений культуры»</t>
  </si>
  <si>
    <t>17 0 00 00000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</si>
  <si>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</si>
  <si>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</si>
  <si>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</si>
  <si>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Расходы на софинансирование из местного бюджета мероприятий по ремонту подъездов многоквартирных домов</t>
  </si>
  <si>
    <t>17 3 01 S0950</t>
  </si>
  <si>
    <t>17 3 02 00000</t>
  </si>
  <si>
    <t>10 3 00 00000</t>
  </si>
  <si>
    <t>Основное мероприятие "Актуализация схем теплоснабжения, водоснабжения и водоотведения"</t>
  </si>
  <si>
    <t>10 3 01 00000</t>
  </si>
  <si>
    <t>10 3 02 00000</t>
  </si>
  <si>
    <t>10 3 02 03510</t>
  </si>
  <si>
    <t>Подпрограмма "Создание условий для обеспечения качественными жилищно-коммунальными услугами."</t>
  </si>
  <si>
    <t>10 5 00 00000</t>
  </si>
  <si>
    <t>10 5 03 00000</t>
  </si>
  <si>
    <t>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</si>
  <si>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Основное мероприятие "Реконструкция, капитальный ремонт и техническое переоснащение дошкольных организаций"</t>
  </si>
  <si>
    <t>Укрепление социальной ответственности, профессиональное самоопределение, трудовая и социальная адаптация молодежи</t>
  </si>
  <si>
    <t>Основное мероприятие"Реконструкция, капитальный ремонт и техническое переоснащение общеобразовательных организаций"</t>
  </si>
  <si>
    <t>Основное мероприятие "Реализация мер, направленных на развитие системы  дополнительного образования, обеспечение доступности услуг дополнительного образования"</t>
  </si>
  <si>
    <t>Основное мероприятие"Реконструкция, капитальный ремонт и техническое переоснащение  организаций дополнительного образования"</t>
  </si>
  <si>
    <t>Основное мероприятие "Повышение степени защищенности социально-значимых объектов и мест массового пребывания людей"</t>
  </si>
  <si>
    <t xml:space="preserve">Подпрограмма  "Обеспечение жильем детей-сирот и детей, оставшихся без попечения родителей, а также лиц из их числа" </t>
  </si>
  <si>
    <t>Основное мероприятие "Капитальный ремонт и (или) ремонт автомобильных дорог общего пользования"</t>
  </si>
  <si>
    <t>Основное мероприятие "Проведение обследований состояния окружающей среды, охрана окружающей среды"</t>
  </si>
  <si>
    <t>07 0 02 00000</t>
  </si>
  <si>
    <t>07 0 02 04100</t>
  </si>
  <si>
    <t>Основное мероприятие "Создание парковочного пространства"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</si>
</sst>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  <numFmt numFmtId="166" formatCode="#,##0.0_р_."/>
    <numFmt numFmtId="167" formatCode="#,##0.00_р_.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0.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.5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3"/>
      <name val="Times New Roman Cyr"/>
      <family val="1"/>
    </font>
    <font>
      <sz val="10"/>
      <name val="Times New Roman CYR"/>
      <family val="0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Arial"/>
      <family val="2"/>
    </font>
    <font>
      <sz val="14"/>
      <name val="Arial Cyr"/>
      <family val="0"/>
    </font>
    <font>
      <b/>
      <sz val="14"/>
      <color indexed="8"/>
      <name val="Times New Roman Cyr"/>
      <family val="0"/>
    </font>
    <font>
      <b/>
      <i/>
      <sz val="14"/>
      <name val="Times New Roman Cyr"/>
      <family val="0"/>
    </font>
    <font>
      <sz val="14"/>
      <color indexed="8"/>
      <name val="Times New Roman Cyr"/>
      <family val="0"/>
    </font>
    <font>
      <b/>
      <i/>
      <sz val="14"/>
      <color indexed="8"/>
      <name val="Times New Roman Cyr"/>
      <family val="0"/>
    </font>
    <font>
      <i/>
      <sz val="14"/>
      <name val="Times New Roman Cyr"/>
      <family val="0"/>
    </font>
    <font>
      <b/>
      <i/>
      <sz val="14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 Cyr"/>
      <family val="0"/>
    </font>
    <font>
      <b/>
      <sz val="16"/>
      <color indexed="8"/>
      <name val="Times New Roman Cy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i/>
      <sz val="14"/>
      <name val="Times New Roman"/>
      <family val="1"/>
    </font>
    <font>
      <sz val="12"/>
      <color indexed="8"/>
      <name val="Times New Roman Cyr"/>
      <family val="1"/>
    </font>
    <font>
      <b/>
      <sz val="16"/>
      <name val="Times New Roman Cyr"/>
      <family val="0"/>
    </font>
    <font>
      <sz val="16"/>
      <color indexed="12"/>
      <name val="Times New Roman Cyr"/>
      <family val="0"/>
    </font>
    <font>
      <sz val="16"/>
      <name val="Times New Roman Cyr"/>
      <family val="0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justify" vertical="top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top"/>
    </xf>
    <xf numFmtId="49" fontId="10" fillId="0" borderId="0" xfId="0" applyNumberFormat="1" applyFont="1" applyFill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49" fontId="4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top"/>
    </xf>
    <xf numFmtId="164" fontId="9" fillId="0" borderId="11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1" fontId="22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168" fontId="32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top" wrapText="1"/>
    </xf>
    <xf numFmtId="49" fontId="14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/>
    </xf>
    <xf numFmtId="0" fontId="27" fillId="24" borderId="10" xfId="0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 quotePrefix="1">
      <alignment horizontal="center" vertical="top"/>
    </xf>
    <xf numFmtId="0" fontId="13" fillId="24" borderId="10" xfId="0" applyFont="1" applyFill="1" applyBorder="1" applyAlignment="1">
      <alignment horizontal="center" vertical="top"/>
    </xf>
    <xf numFmtId="49" fontId="17" fillId="24" borderId="10" xfId="0" applyNumberFormat="1" applyFont="1" applyFill="1" applyBorder="1" applyAlignment="1">
      <alignment horizontal="center" vertical="top"/>
    </xf>
    <xf numFmtId="0" fontId="14" fillId="24" borderId="10" xfId="0" applyFont="1" applyFill="1" applyBorder="1" applyAlignment="1">
      <alignment horizontal="center" vertical="top"/>
    </xf>
    <xf numFmtId="49" fontId="19" fillId="24" borderId="10" xfId="0" applyNumberFormat="1" applyFont="1" applyFill="1" applyBorder="1" applyAlignment="1">
      <alignment horizontal="center" vertical="top"/>
    </xf>
    <xf numFmtId="0" fontId="17" fillId="24" borderId="10" xfId="0" applyFont="1" applyFill="1" applyBorder="1" applyAlignment="1" quotePrefix="1">
      <alignment horizontal="center" vertical="top"/>
    </xf>
    <xf numFmtId="0" fontId="19" fillId="24" borderId="10" xfId="0" applyFont="1" applyFill="1" applyBorder="1" applyAlignment="1" quotePrefix="1">
      <alignment horizontal="center" vertical="top"/>
    </xf>
    <xf numFmtId="0" fontId="19" fillId="24" borderId="10" xfId="0" applyFont="1" applyFill="1" applyBorder="1" applyAlignment="1" quotePrefix="1">
      <alignment horizontal="center" vertical="top"/>
    </xf>
    <xf numFmtId="0" fontId="27" fillId="24" borderId="10" xfId="0" applyFont="1" applyFill="1" applyBorder="1" applyAlignment="1">
      <alignment horizontal="center" vertical="top"/>
    </xf>
    <xf numFmtId="49" fontId="17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/>
    </xf>
    <xf numFmtId="49" fontId="14" fillId="24" borderId="10" xfId="0" applyNumberFormat="1" applyFont="1" applyFill="1" applyBorder="1" applyAlignment="1">
      <alignment horizontal="center" vertical="top" wrapText="1"/>
    </xf>
    <xf numFmtId="49" fontId="17" fillId="24" borderId="10" xfId="0" applyNumberFormat="1" applyFont="1" applyFill="1" applyBorder="1" applyAlignment="1" quotePrefix="1">
      <alignment horizontal="center" vertical="top"/>
    </xf>
    <xf numFmtId="168" fontId="34" fillId="24" borderId="10" xfId="0" applyNumberFormat="1" applyFont="1" applyFill="1" applyBorder="1" applyAlignment="1">
      <alignment horizontal="center" wrapText="1"/>
    </xf>
    <xf numFmtId="49" fontId="13" fillId="24" borderId="10" xfId="0" applyNumberFormat="1" applyFont="1" applyFill="1" applyBorder="1" applyAlignment="1">
      <alignment horizontal="center" vertical="top" wrapText="1"/>
    </xf>
    <xf numFmtId="49" fontId="17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168" fontId="34" fillId="24" borderId="10" xfId="0" applyNumberFormat="1" applyFont="1" applyFill="1" applyBorder="1" applyAlignment="1">
      <alignment horizontal="center" vertical="top" wrapText="1"/>
    </xf>
    <xf numFmtId="0" fontId="17" fillId="24" borderId="10" xfId="0" applyFont="1" applyFill="1" applyBorder="1" applyAlignment="1">
      <alignment horizontal="center" vertical="top"/>
    </xf>
    <xf numFmtId="0" fontId="19" fillId="24" borderId="10" xfId="0" applyFont="1" applyFill="1" applyBorder="1" applyAlignment="1">
      <alignment horizontal="center" vertical="top"/>
    </xf>
    <xf numFmtId="0" fontId="13" fillId="24" borderId="10" xfId="0" applyFont="1" applyFill="1" applyBorder="1" applyAlignment="1">
      <alignment horizontal="center" vertical="top" wrapText="1"/>
    </xf>
    <xf numFmtId="0" fontId="17" fillId="24" borderId="10" xfId="0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7" fillId="24" borderId="10" xfId="0" applyFont="1" applyFill="1" applyBorder="1" applyAlignment="1">
      <alignment horizontal="center" vertical="top" wrapText="1"/>
    </xf>
    <xf numFmtId="49" fontId="30" fillId="24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/>
    </xf>
    <xf numFmtId="49" fontId="40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/>
    </xf>
    <xf numFmtId="0" fontId="41" fillId="0" borderId="0" xfId="0" applyFont="1" applyFill="1" applyAlignment="1">
      <alignment/>
    </xf>
    <xf numFmtId="0" fontId="0" fillId="0" borderId="0" xfId="0" applyAlignment="1">
      <alignment horizontal="center" wrapText="1"/>
    </xf>
    <xf numFmtId="168" fontId="36" fillId="24" borderId="10" xfId="0" applyNumberFormat="1" applyFont="1" applyFill="1" applyBorder="1" applyAlignment="1">
      <alignment horizontal="center" vertical="top" wrapText="1"/>
    </xf>
    <xf numFmtId="168" fontId="15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49" fontId="38" fillId="24" borderId="10" xfId="0" applyNumberFormat="1" applyFont="1" applyFill="1" applyBorder="1" applyAlignment="1">
      <alignment horizontal="center" vertical="top"/>
    </xf>
    <xf numFmtId="168" fontId="33" fillId="24" borderId="10" xfId="0" applyNumberFormat="1" applyFont="1" applyFill="1" applyBorder="1" applyAlignment="1">
      <alignment horizontal="center" vertical="top" wrapText="1"/>
    </xf>
    <xf numFmtId="49" fontId="17" fillId="24" borderId="10" xfId="0" applyNumberFormat="1" applyFont="1" applyFill="1" applyBorder="1" applyAlignment="1">
      <alignment horizontal="center" vertical="top"/>
    </xf>
    <xf numFmtId="0" fontId="37" fillId="0" borderId="10" xfId="0" applyFont="1" applyBorder="1" applyAlignment="1">
      <alignment vertical="top" wrapText="1"/>
    </xf>
    <xf numFmtId="168" fontId="33" fillId="0" borderId="10" xfId="0" applyNumberFormat="1" applyFont="1" applyFill="1" applyBorder="1" applyAlignment="1">
      <alignment horizontal="center" vertical="top" wrapText="1"/>
    </xf>
    <xf numFmtId="168" fontId="34" fillId="0" borderId="10" xfId="0" applyNumberFormat="1" applyFont="1" applyFill="1" applyBorder="1" applyAlignment="1">
      <alignment horizontal="center" vertical="top" wrapText="1"/>
    </xf>
    <xf numFmtId="168" fontId="33" fillId="24" borderId="10" xfId="0" applyNumberFormat="1" applyFont="1" applyFill="1" applyBorder="1" applyAlignment="1">
      <alignment horizontal="center" vertical="top"/>
    </xf>
    <xf numFmtId="168" fontId="34" fillId="24" borderId="10" xfId="0" applyNumberFormat="1" applyFont="1" applyFill="1" applyBorder="1" applyAlignment="1">
      <alignment horizontal="center" vertical="top"/>
    </xf>
    <xf numFmtId="49" fontId="3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wrapText="1"/>
    </xf>
    <xf numFmtId="0" fontId="2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horizontal="left" wrapText="1"/>
    </xf>
    <xf numFmtId="43" fontId="15" fillId="0" borderId="0" xfId="63" applyFont="1" applyBorder="1" applyAlignment="1">
      <alignment horizontal="right"/>
    </xf>
    <xf numFmtId="0" fontId="0" fillId="0" borderId="0" xfId="0" applyAlignment="1">
      <alignment horizontal="right"/>
    </xf>
    <xf numFmtId="49" fontId="14" fillId="0" borderId="0" xfId="0" applyNumberFormat="1" applyFont="1" applyFill="1" applyAlignment="1">
      <alignment horizontal="right"/>
    </xf>
    <xf numFmtId="165" fontId="15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43" fontId="15" fillId="0" borderId="0" xfId="63" applyFont="1" applyBorder="1" applyAlignment="1">
      <alignment horizontal="right" vertical="center" wrapText="1"/>
    </xf>
    <xf numFmtId="0" fontId="16" fillId="0" borderId="0" xfId="0" applyFont="1" applyAlignment="1">
      <alignment horizontal="right" wrapText="1"/>
    </xf>
    <xf numFmtId="0" fontId="42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5"/>
  <sheetViews>
    <sheetView tabSelected="1" view="pageBreakPreview" zoomScale="75" zoomScaleNormal="75" zoomScaleSheetLayoutView="75" zoomScalePageLayoutView="0" workbookViewId="0" topLeftCell="A1">
      <selection activeCell="A6" sqref="A6:D6"/>
    </sheetView>
  </sheetViews>
  <sheetFormatPr defaultColWidth="9.00390625" defaultRowHeight="12.75"/>
  <cols>
    <col min="1" max="1" width="67.125" style="7" customWidth="1"/>
    <col min="2" max="2" width="22.375" style="5" customWidth="1"/>
    <col min="3" max="3" width="9.125" style="14" customWidth="1"/>
    <col min="4" max="4" width="23.875" style="10" customWidth="1"/>
    <col min="5" max="5" width="19.375" style="10" customWidth="1"/>
    <col min="6" max="6" width="0.12890625" style="2" hidden="1" customWidth="1"/>
    <col min="7" max="16384" width="8.875" style="2" customWidth="1"/>
  </cols>
  <sheetData>
    <row r="1" spans="2:6" ht="18">
      <c r="B1" s="149" t="s">
        <v>352</v>
      </c>
      <c r="C1" s="148"/>
      <c r="D1" s="148"/>
      <c r="E1" s="148"/>
      <c r="F1" s="148"/>
    </row>
    <row r="2" spans="1:6" ht="27.75" customHeight="1">
      <c r="A2" s="150" t="s">
        <v>301</v>
      </c>
      <c r="B2" s="151"/>
      <c r="C2" s="151"/>
      <c r="D2" s="151"/>
      <c r="E2" s="151"/>
      <c r="F2" s="152"/>
    </row>
    <row r="3" spans="1:6" ht="40.5" customHeight="1">
      <c r="A3" s="153" t="s">
        <v>302</v>
      </c>
      <c r="B3" s="154"/>
      <c r="C3" s="154"/>
      <c r="D3" s="154"/>
      <c r="E3" s="154"/>
      <c r="F3" s="154"/>
    </row>
    <row r="4" spans="1:6" ht="21.75" customHeight="1">
      <c r="A4" s="147" t="s">
        <v>94</v>
      </c>
      <c r="B4" s="148"/>
      <c r="C4" s="148"/>
      <c r="D4" s="148"/>
      <c r="E4" s="148"/>
      <c r="F4" s="148"/>
    </row>
    <row r="5" spans="1:5" ht="15.75" customHeight="1">
      <c r="A5" s="8"/>
      <c r="B5" s="6"/>
      <c r="C5" s="15"/>
      <c r="D5" s="11"/>
      <c r="E5" s="11"/>
    </row>
    <row r="6" spans="1:5" ht="64.5" customHeight="1">
      <c r="A6" s="158" t="s">
        <v>303</v>
      </c>
      <c r="B6" s="159"/>
      <c r="C6" s="159"/>
      <c r="D6" s="159"/>
      <c r="E6" s="122"/>
    </row>
    <row r="7" spans="1:5" ht="13.5">
      <c r="A7" s="9"/>
      <c r="B7" s="4"/>
      <c r="C7" s="16"/>
      <c r="D7" s="12"/>
      <c r="E7" s="12"/>
    </row>
    <row r="8" spans="1:5" ht="36" customHeight="1">
      <c r="A8" s="160" t="s">
        <v>86</v>
      </c>
      <c r="B8" s="162" t="s">
        <v>87</v>
      </c>
      <c r="C8" s="162" t="s">
        <v>88</v>
      </c>
      <c r="D8" s="155" t="s">
        <v>345</v>
      </c>
      <c r="E8" s="156"/>
    </row>
    <row r="9" spans="1:5" ht="30.75" customHeight="1">
      <c r="A9" s="161"/>
      <c r="B9" s="163"/>
      <c r="C9" s="163"/>
      <c r="D9" s="126" t="s">
        <v>120</v>
      </c>
      <c r="E9" s="126" t="s">
        <v>164</v>
      </c>
    </row>
    <row r="10" spans="1:5" ht="14.25" customHeight="1">
      <c r="A10" s="127">
        <v>1</v>
      </c>
      <c r="B10" s="127">
        <v>2</v>
      </c>
      <c r="C10" s="127">
        <v>3</v>
      </c>
      <c r="D10" s="125">
        <v>4</v>
      </c>
      <c r="E10" s="125">
        <v>5</v>
      </c>
    </row>
    <row r="11" spans="1:5" s="1" customFormat="1" ht="75" customHeight="1">
      <c r="A11" s="18" t="s">
        <v>154</v>
      </c>
      <c r="B11" s="57" t="s">
        <v>372</v>
      </c>
      <c r="C11" s="58"/>
      <c r="D11" s="136">
        <f>SUM(D13+D42+D50+D66)</f>
        <v>341156</v>
      </c>
      <c r="E11" s="136">
        <f>SUM(E13+E42+E50+E66)</f>
        <v>345184</v>
      </c>
    </row>
    <row r="12" spans="1:5" s="1" customFormat="1" ht="15.75" customHeight="1">
      <c r="A12" s="29" t="s">
        <v>89</v>
      </c>
      <c r="B12" s="57"/>
      <c r="C12" s="58"/>
      <c r="D12" s="136"/>
      <c r="E12" s="136"/>
    </row>
    <row r="13" spans="1:5" s="1" customFormat="1" ht="46.5" customHeight="1">
      <c r="A13" s="30" t="s">
        <v>137</v>
      </c>
      <c r="B13" s="55" t="s">
        <v>388</v>
      </c>
      <c r="C13" s="19"/>
      <c r="D13" s="136">
        <f>D14+D38+D34</f>
        <v>226935</v>
      </c>
      <c r="E13" s="136">
        <f>E14+E38+E34</f>
        <v>229060</v>
      </c>
    </row>
    <row r="14" spans="1:5" s="1" customFormat="1" ht="75.75" customHeight="1">
      <c r="A14" s="69" t="s">
        <v>304</v>
      </c>
      <c r="B14" s="55" t="s">
        <v>389</v>
      </c>
      <c r="C14" s="19"/>
      <c r="D14" s="136">
        <f>SUM(D15+D18+D21+D24+D27)</f>
        <v>220225</v>
      </c>
      <c r="E14" s="136">
        <f>SUM(E15+E18+E21+E24+E27)</f>
        <v>222340</v>
      </c>
    </row>
    <row r="15" spans="1:5" s="1" customFormat="1" ht="30" customHeight="1">
      <c r="A15" s="22" t="s">
        <v>96</v>
      </c>
      <c r="B15" s="55" t="s">
        <v>390</v>
      </c>
      <c r="C15" s="19"/>
      <c r="D15" s="136">
        <f>SUM(D16)</f>
        <v>159510</v>
      </c>
      <c r="E15" s="136">
        <f>SUM(E16)</f>
        <v>160550</v>
      </c>
    </row>
    <row r="16" spans="1:5" s="1" customFormat="1" ht="45.75" customHeight="1">
      <c r="A16" s="20" t="s">
        <v>97</v>
      </c>
      <c r="B16" s="56" t="s">
        <v>390</v>
      </c>
      <c r="C16" s="24" t="s">
        <v>98</v>
      </c>
      <c r="D16" s="137">
        <f>SUM(D17)</f>
        <v>159510</v>
      </c>
      <c r="E16" s="137">
        <f>SUM(E17)</f>
        <v>160550</v>
      </c>
    </row>
    <row r="17" spans="1:5" s="1" customFormat="1" ht="28.5" customHeight="1">
      <c r="A17" s="20" t="s">
        <v>279</v>
      </c>
      <c r="B17" s="56" t="s">
        <v>390</v>
      </c>
      <c r="C17" s="24" t="s">
        <v>103</v>
      </c>
      <c r="D17" s="137">
        <v>159510</v>
      </c>
      <c r="E17" s="137">
        <v>160550</v>
      </c>
    </row>
    <row r="18" spans="1:5" s="1" customFormat="1" ht="50.25" customHeight="1">
      <c r="A18" s="31" t="s">
        <v>104</v>
      </c>
      <c r="B18" s="55" t="s">
        <v>391</v>
      </c>
      <c r="C18" s="19"/>
      <c r="D18" s="136">
        <f>SUM(D19)</f>
        <v>13320</v>
      </c>
      <c r="E18" s="136">
        <f>SUM(E19)</f>
        <v>13460</v>
      </c>
    </row>
    <row r="19" spans="1:5" s="1" customFormat="1" ht="43.5" customHeight="1">
      <c r="A19" s="32" t="s">
        <v>97</v>
      </c>
      <c r="B19" s="56" t="s">
        <v>391</v>
      </c>
      <c r="C19" s="24" t="s">
        <v>98</v>
      </c>
      <c r="D19" s="137">
        <f>SUM(D20)</f>
        <v>13320</v>
      </c>
      <c r="E19" s="137">
        <f>SUM(E20)</f>
        <v>13460</v>
      </c>
    </row>
    <row r="20" spans="1:5" s="1" customFormat="1" ht="27.75" customHeight="1">
      <c r="A20" s="32" t="s">
        <v>279</v>
      </c>
      <c r="B20" s="56" t="s">
        <v>391</v>
      </c>
      <c r="C20" s="24" t="s">
        <v>103</v>
      </c>
      <c r="D20" s="137">
        <v>13320</v>
      </c>
      <c r="E20" s="137">
        <v>13460</v>
      </c>
    </row>
    <row r="21" spans="1:5" s="1" customFormat="1" ht="27.75" customHeight="1">
      <c r="A21" s="31" t="s">
        <v>118</v>
      </c>
      <c r="B21" s="55" t="s">
        <v>392</v>
      </c>
      <c r="C21" s="19"/>
      <c r="D21" s="136">
        <f>SUM(D22)</f>
        <v>30095</v>
      </c>
      <c r="E21" s="136">
        <f>SUM(E22)</f>
        <v>30380</v>
      </c>
    </row>
    <row r="22" spans="1:5" s="1" customFormat="1" ht="51" customHeight="1">
      <c r="A22" s="32" t="s">
        <v>97</v>
      </c>
      <c r="B22" s="56" t="s">
        <v>392</v>
      </c>
      <c r="C22" s="24" t="s">
        <v>98</v>
      </c>
      <c r="D22" s="137">
        <f>SUM(D23)</f>
        <v>30095</v>
      </c>
      <c r="E22" s="137">
        <f>SUM(E23)</f>
        <v>30380</v>
      </c>
    </row>
    <row r="23" spans="1:5" s="1" customFormat="1" ht="33.75" customHeight="1">
      <c r="A23" s="32" t="s">
        <v>279</v>
      </c>
      <c r="B23" s="56" t="s">
        <v>392</v>
      </c>
      <c r="C23" s="24" t="s">
        <v>103</v>
      </c>
      <c r="D23" s="137">
        <v>30095</v>
      </c>
      <c r="E23" s="137">
        <v>30380</v>
      </c>
    </row>
    <row r="24" spans="1:5" s="1" customFormat="1" ht="36" customHeight="1">
      <c r="A24" s="31" t="s">
        <v>305</v>
      </c>
      <c r="B24" s="55" t="s">
        <v>306</v>
      </c>
      <c r="C24" s="19"/>
      <c r="D24" s="136">
        <f>SUM(D25)</f>
        <v>15600</v>
      </c>
      <c r="E24" s="136">
        <f>SUM(E25)</f>
        <v>16200</v>
      </c>
    </row>
    <row r="25" spans="1:5" s="1" customFormat="1" ht="49.5" customHeight="1">
      <c r="A25" s="32" t="s">
        <v>97</v>
      </c>
      <c r="B25" s="56" t="s">
        <v>306</v>
      </c>
      <c r="C25" s="24" t="s">
        <v>98</v>
      </c>
      <c r="D25" s="137">
        <f>SUM(D26)</f>
        <v>15600</v>
      </c>
      <c r="E25" s="137">
        <f>SUM(E26)</f>
        <v>16200</v>
      </c>
    </row>
    <row r="26" spans="1:5" s="1" customFormat="1" ht="39" customHeight="1">
      <c r="A26" s="32" t="s">
        <v>279</v>
      </c>
      <c r="B26" s="56" t="s">
        <v>306</v>
      </c>
      <c r="C26" s="24" t="s">
        <v>103</v>
      </c>
      <c r="D26" s="137">
        <v>15600</v>
      </c>
      <c r="E26" s="137">
        <v>16200</v>
      </c>
    </row>
    <row r="27" spans="1:5" s="1" customFormat="1" ht="33.75" customHeight="1">
      <c r="A27" s="30" t="s">
        <v>99</v>
      </c>
      <c r="B27" s="55" t="s">
        <v>472</v>
      </c>
      <c r="C27" s="19"/>
      <c r="D27" s="136">
        <f>SUM(D28+D31)</f>
        <v>1700</v>
      </c>
      <c r="E27" s="136">
        <f>SUM(E28+E31)</f>
        <v>1750</v>
      </c>
    </row>
    <row r="28" spans="1:5" s="1" customFormat="1" ht="51" customHeight="1">
      <c r="A28" s="31" t="s">
        <v>307</v>
      </c>
      <c r="B28" s="55" t="s">
        <v>471</v>
      </c>
      <c r="C28" s="19"/>
      <c r="D28" s="136">
        <f>D29</f>
        <v>350</v>
      </c>
      <c r="E28" s="136">
        <f>E29</f>
        <v>350</v>
      </c>
    </row>
    <row r="29" spans="1:5" s="1" customFormat="1" ht="51" customHeight="1">
      <c r="A29" s="39" t="s">
        <v>100</v>
      </c>
      <c r="B29" s="56" t="s">
        <v>471</v>
      </c>
      <c r="C29" s="24" t="s">
        <v>92</v>
      </c>
      <c r="D29" s="137">
        <f>D30</f>
        <v>350</v>
      </c>
      <c r="E29" s="137">
        <f>E30</f>
        <v>350</v>
      </c>
    </row>
    <row r="30" spans="1:5" s="1" customFormat="1" ht="51" customHeight="1">
      <c r="A30" s="39" t="s">
        <v>278</v>
      </c>
      <c r="B30" s="56" t="s">
        <v>471</v>
      </c>
      <c r="C30" s="24" t="s">
        <v>93</v>
      </c>
      <c r="D30" s="137">
        <v>350</v>
      </c>
      <c r="E30" s="137">
        <v>350</v>
      </c>
    </row>
    <row r="31" spans="1:5" s="1" customFormat="1" ht="81.75" customHeight="1">
      <c r="A31" s="31" t="s">
        <v>82</v>
      </c>
      <c r="B31" s="55" t="s">
        <v>393</v>
      </c>
      <c r="C31" s="19"/>
      <c r="D31" s="136">
        <f>SUM(D32)</f>
        <v>1350</v>
      </c>
      <c r="E31" s="136">
        <f>SUM(E32)</f>
        <v>1400</v>
      </c>
    </row>
    <row r="32" spans="1:5" s="1" customFormat="1" ht="36">
      <c r="A32" s="20" t="s">
        <v>100</v>
      </c>
      <c r="B32" s="56" t="s">
        <v>393</v>
      </c>
      <c r="C32" s="24" t="s">
        <v>92</v>
      </c>
      <c r="D32" s="137">
        <f>SUM(D33)</f>
        <v>1350</v>
      </c>
      <c r="E32" s="137">
        <f>SUM(E33)</f>
        <v>1400</v>
      </c>
    </row>
    <row r="33" spans="1:5" s="1" customFormat="1" ht="36">
      <c r="A33" s="32" t="s">
        <v>278</v>
      </c>
      <c r="B33" s="56" t="s">
        <v>393</v>
      </c>
      <c r="C33" s="24" t="s">
        <v>93</v>
      </c>
      <c r="D33" s="137">
        <v>1350</v>
      </c>
      <c r="E33" s="137">
        <v>1400</v>
      </c>
    </row>
    <row r="34" spans="1:5" s="1" customFormat="1" ht="62.25" customHeight="1">
      <c r="A34" s="33" t="s">
        <v>522</v>
      </c>
      <c r="B34" s="55" t="s">
        <v>394</v>
      </c>
      <c r="C34" s="24"/>
      <c r="D34" s="136">
        <f aca="true" t="shared" si="0" ref="D34:E36">D35</f>
        <v>6400</v>
      </c>
      <c r="E34" s="136">
        <f t="shared" si="0"/>
        <v>6400</v>
      </c>
    </row>
    <row r="35" spans="1:5" s="1" customFormat="1" ht="42" customHeight="1">
      <c r="A35" s="22" t="s">
        <v>276</v>
      </c>
      <c r="B35" s="55" t="s">
        <v>35</v>
      </c>
      <c r="C35" s="19"/>
      <c r="D35" s="136">
        <f t="shared" si="0"/>
        <v>6400</v>
      </c>
      <c r="E35" s="136">
        <f t="shared" si="0"/>
        <v>6400</v>
      </c>
    </row>
    <row r="36" spans="1:5" s="1" customFormat="1" ht="45" customHeight="1">
      <c r="A36" s="20" t="s">
        <v>97</v>
      </c>
      <c r="B36" s="56" t="s">
        <v>35</v>
      </c>
      <c r="C36" s="24" t="s">
        <v>98</v>
      </c>
      <c r="D36" s="137">
        <f t="shared" si="0"/>
        <v>6400</v>
      </c>
      <c r="E36" s="137">
        <f t="shared" si="0"/>
        <v>6400</v>
      </c>
    </row>
    <row r="37" spans="1:5" s="1" customFormat="1" ht="45" customHeight="1">
      <c r="A37" s="32" t="s">
        <v>279</v>
      </c>
      <c r="B37" s="56" t="s">
        <v>35</v>
      </c>
      <c r="C37" s="24" t="s">
        <v>103</v>
      </c>
      <c r="D37" s="137">
        <v>6400</v>
      </c>
      <c r="E37" s="137">
        <v>6400</v>
      </c>
    </row>
    <row r="38" spans="1:5" s="1" customFormat="1" ht="129" customHeight="1">
      <c r="A38" s="33" t="s">
        <v>308</v>
      </c>
      <c r="B38" s="55" t="s">
        <v>357</v>
      </c>
      <c r="C38" s="19"/>
      <c r="D38" s="136">
        <f>D39</f>
        <v>310</v>
      </c>
      <c r="E38" s="136">
        <f>E39</f>
        <v>320</v>
      </c>
    </row>
    <row r="39" spans="1:5" s="1" customFormat="1" ht="36">
      <c r="A39" s="31" t="s">
        <v>122</v>
      </c>
      <c r="B39" s="55" t="s">
        <v>433</v>
      </c>
      <c r="C39" s="19"/>
      <c r="D39" s="136">
        <f>SUM(D40)</f>
        <v>310</v>
      </c>
      <c r="E39" s="136">
        <f>SUM(E40)</f>
        <v>320</v>
      </c>
    </row>
    <row r="40" spans="1:5" s="1" customFormat="1" ht="36">
      <c r="A40" s="32" t="s">
        <v>97</v>
      </c>
      <c r="B40" s="56" t="s">
        <v>433</v>
      </c>
      <c r="C40" s="24" t="s">
        <v>98</v>
      </c>
      <c r="D40" s="137">
        <f>D41</f>
        <v>310</v>
      </c>
      <c r="E40" s="137">
        <f>E41</f>
        <v>320</v>
      </c>
    </row>
    <row r="41" spans="1:5" s="1" customFormat="1" ht="23.25" customHeight="1">
      <c r="A41" s="32" t="s">
        <v>279</v>
      </c>
      <c r="B41" s="56" t="s">
        <v>433</v>
      </c>
      <c r="C41" s="24" t="s">
        <v>103</v>
      </c>
      <c r="D41" s="137">
        <v>310</v>
      </c>
      <c r="E41" s="137">
        <v>320</v>
      </c>
    </row>
    <row r="42" spans="1:5" ht="72" customHeight="1">
      <c r="A42" s="33" t="s">
        <v>309</v>
      </c>
      <c r="B42" s="55" t="s">
        <v>483</v>
      </c>
      <c r="C42" s="19"/>
      <c r="D42" s="136">
        <f>SUM(D43)</f>
        <v>87690</v>
      </c>
      <c r="E42" s="136">
        <f>SUM(E43)</f>
        <v>89348</v>
      </c>
    </row>
    <row r="43" spans="1:5" ht="129.75" customHeight="1">
      <c r="A43" s="33" t="s">
        <v>10</v>
      </c>
      <c r="B43" s="55" t="s">
        <v>395</v>
      </c>
      <c r="C43" s="19"/>
      <c r="D43" s="136">
        <f>SUM(D44+D47)</f>
        <v>87690</v>
      </c>
      <c r="E43" s="136">
        <f>SUM(E44+E47)</f>
        <v>89348</v>
      </c>
    </row>
    <row r="44" spans="1:5" ht="36">
      <c r="A44" s="34" t="s">
        <v>142</v>
      </c>
      <c r="B44" s="55" t="s">
        <v>484</v>
      </c>
      <c r="C44" s="19"/>
      <c r="D44" s="136">
        <f>D45</f>
        <v>85090</v>
      </c>
      <c r="E44" s="136">
        <f>E45</f>
        <v>86698</v>
      </c>
    </row>
    <row r="45" spans="1:5" ht="48" customHeight="1">
      <c r="A45" s="35" t="s">
        <v>97</v>
      </c>
      <c r="B45" s="56" t="s">
        <v>484</v>
      </c>
      <c r="C45" s="24" t="s">
        <v>98</v>
      </c>
      <c r="D45" s="137">
        <f>SUM(D46)</f>
        <v>85090</v>
      </c>
      <c r="E45" s="137">
        <f>SUM(E46)</f>
        <v>86698</v>
      </c>
    </row>
    <row r="46" spans="1:5" ht="25.5" customHeight="1">
      <c r="A46" s="35" t="s">
        <v>279</v>
      </c>
      <c r="B46" s="56" t="s">
        <v>484</v>
      </c>
      <c r="C46" s="24" t="s">
        <v>103</v>
      </c>
      <c r="D46" s="137">
        <v>85090</v>
      </c>
      <c r="E46" s="137">
        <v>86698</v>
      </c>
    </row>
    <row r="47" spans="1:5" ht="45" customHeight="1">
      <c r="A47" s="34" t="s">
        <v>81</v>
      </c>
      <c r="B47" s="55" t="s">
        <v>485</v>
      </c>
      <c r="C47" s="19"/>
      <c r="D47" s="136">
        <f>D48</f>
        <v>2600</v>
      </c>
      <c r="E47" s="136">
        <f>E48</f>
        <v>2650</v>
      </c>
    </row>
    <row r="48" spans="1:5" ht="36">
      <c r="A48" s="20" t="s">
        <v>100</v>
      </c>
      <c r="B48" s="56" t="s">
        <v>485</v>
      </c>
      <c r="C48" s="24" t="s">
        <v>92</v>
      </c>
      <c r="D48" s="137">
        <f>D49</f>
        <v>2600</v>
      </c>
      <c r="E48" s="137">
        <f>E49</f>
        <v>2650</v>
      </c>
    </row>
    <row r="49" spans="1:5" ht="36">
      <c r="A49" s="32" t="s">
        <v>278</v>
      </c>
      <c r="B49" s="56" t="s">
        <v>485</v>
      </c>
      <c r="C49" s="24" t="s">
        <v>93</v>
      </c>
      <c r="D49" s="137">
        <v>2600</v>
      </c>
      <c r="E49" s="137">
        <v>2650</v>
      </c>
    </row>
    <row r="50" spans="1:5" ht="43.5" customHeight="1">
      <c r="A50" s="33" t="s">
        <v>310</v>
      </c>
      <c r="B50" s="55" t="s">
        <v>486</v>
      </c>
      <c r="C50" s="19"/>
      <c r="D50" s="136">
        <f>D51+D62</f>
        <v>5815</v>
      </c>
      <c r="E50" s="136">
        <f>E51+E62</f>
        <v>5940</v>
      </c>
    </row>
    <row r="51" spans="1:5" ht="62.25" customHeight="1">
      <c r="A51" s="33" t="s">
        <v>384</v>
      </c>
      <c r="B51" s="55" t="s">
        <v>396</v>
      </c>
      <c r="C51" s="19"/>
      <c r="D51" s="136">
        <f>D52+D55</f>
        <v>2725</v>
      </c>
      <c r="E51" s="136">
        <f>E52+E55</f>
        <v>2790</v>
      </c>
    </row>
    <row r="52" spans="1:5" ht="62.25" customHeight="1">
      <c r="A52" s="72" t="s">
        <v>540</v>
      </c>
      <c r="B52" s="55" t="s">
        <v>487</v>
      </c>
      <c r="C52" s="19"/>
      <c r="D52" s="136">
        <f>D53</f>
        <v>735</v>
      </c>
      <c r="E52" s="136">
        <f>E53</f>
        <v>750</v>
      </c>
    </row>
    <row r="53" spans="1:5" ht="36">
      <c r="A53" s="35" t="s">
        <v>100</v>
      </c>
      <c r="B53" s="56" t="s">
        <v>487</v>
      </c>
      <c r="C53" s="24" t="s">
        <v>92</v>
      </c>
      <c r="D53" s="137">
        <f>D54</f>
        <v>735</v>
      </c>
      <c r="E53" s="137">
        <f>E54</f>
        <v>750</v>
      </c>
    </row>
    <row r="54" spans="1:5" ht="36">
      <c r="A54" s="35" t="s">
        <v>278</v>
      </c>
      <c r="B54" s="56" t="s">
        <v>487</v>
      </c>
      <c r="C54" s="24" t="s">
        <v>93</v>
      </c>
      <c r="D54" s="137">
        <v>735</v>
      </c>
      <c r="E54" s="137">
        <v>750</v>
      </c>
    </row>
    <row r="55" spans="1:5" ht="86.25" customHeight="1">
      <c r="A55" s="72" t="s">
        <v>538</v>
      </c>
      <c r="B55" s="55" t="s">
        <v>488</v>
      </c>
      <c r="C55" s="19"/>
      <c r="D55" s="136">
        <f>D56+D58+D60</f>
        <v>1990</v>
      </c>
      <c r="E55" s="136">
        <f>E56+E58+E60</f>
        <v>2040</v>
      </c>
    </row>
    <row r="56" spans="1:5" ht="36">
      <c r="A56" s="35" t="s">
        <v>100</v>
      </c>
      <c r="B56" s="56" t="s">
        <v>488</v>
      </c>
      <c r="C56" s="24" t="s">
        <v>92</v>
      </c>
      <c r="D56" s="137">
        <f>SUM(D57)</f>
        <v>1290</v>
      </c>
      <c r="E56" s="137">
        <f>SUM(E57)</f>
        <v>1320</v>
      </c>
    </row>
    <row r="57" spans="1:5" ht="42.75" customHeight="1">
      <c r="A57" s="35" t="s">
        <v>278</v>
      </c>
      <c r="B57" s="56" t="s">
        <v>488</v>
      </c>
      <c r="C57" s="24" t="s">
        <v>93</v>
      </c>
      <c r="D57" s="137">
        <v>1290</v>
      </c>
      <c r="E57" s="137">
        <v>1320</v>
      </c>
    </row>
    <row r="58" spans="1:5" ht="30" customHeight="1">
      <c r="A58" s="32" t="s">
        <v>101</v>
      </c>
      <c r="B58" s="56" t="s">
        <v>488</v>
      </c>
      <c r="C58" s="24" t="s">
        <v>102</v>
      </c>
      <c r="D58" s="137">
        <f>SUM(D59)</f>
        <v>330</v>
      </c>
      <c r="E58" s="137">
        <f>SUM(E59)</f>
        <v>340</v>
      </c>
    </row>
    <row r="59" spans="1:5" ht="18">
      <c r="A59" s="32" t="s">
        <v>281</v>
      </c>
      <c r="B59" s="56" t="s">
        <v>488</v>
      </c>
      <c r="C59" s="24" t="s">
        <v>129</v>
      </c>
      <c r="D59" s="137">
        <v>330</v>
      </c>
      <c r="E59" s="137">
        <v>340</v>
      </c>
    </row>
    <row r="60" spans="1:5" ht="51.75" customHeight="1">
      <c r="A60" s="32" t="s">
        <v>97</v>
      </c>
      <c r="B60" s="56" t="s">
        <v>488</v>
      </c>
      <c r="C60" s="24" t="s">
        <v>98</v>
      </c>
      <c r="D60" s="137">
        <f>D61</f>
        <v>370</v>
      </c>
      <c r="E60" s="137">
        <f>E61</f>
        <v>380</v>
      </c>
    </row>
    <row r="61" spans="1:5" ht="27" customHeight="1">
      <c r="A61" s="32" t="s">
        <v>279</v>
      </c>
      <c r="B61" s="56" t="s">
        <v>488</v>
      </c>
      <c r="C61" s="24" t="s">
        <v>103</v>
      </c>
      <c r="D61" s="137">
        <v>370</v>
      </c>
      <c r="E61" s="137">
        <v>380</v>
      </c>
    </row>
    <row r="62" spans="1:5" ht="93" customHeight="1">
      <c r="A62" s="74" t="s">
        <v>444</v>
      </c>
      <c r="B62" s="55" t="s">
        <v>489</v>
      </c>
      <c r="C62" s="19"/>
      <c r="D62" s="136">
        <f aca="true" t="shared" si="1" ref="D62:E64">SUM(D63)</f>
        <v>3090</v>
      </c>
      <c r="E62" s="136">
        <f t="shared" si="1"/>
        <v>3150</v>
      </c>
    </row>
    <row r="63" spans="1:5" ht="50.25" customHeight="1">
      <c r="A63" s="72" t="s">
        <v>445</v>
      </c>
      <c r="B63" s="55" t="s">
        <v>490</v>
      </c>
      <c r="C63" s="19"/>
      <c r="D63" s="136">
        <f t="shared" si="1"/>
        <v>3090</v>
      </c>
      <c r="E63" s="136">
        <f t="shared" si="1"/>
        <v>3150</v>
      </c>
    </row>
    <row r="64" spans="1:5" ht="36">
      <c r="A64" s="32" t="s">
        <v>97</v>
      </c>
      <c r="B64" s="56" t="s">
        <v>490</v>
      </c>
      <c r="C64" s="24" t="s">
        <v>98</v>
      </c>
      <c r="D64" s="137">
        <f t="shared" si="1"/>
        <v>3090</v>
      </c>
      <c r="E64" s="137">
        <f t="shared" si="1"/>
        <v>3150</v>
      </c>
    </row>
    <row r="65" spans="1:5" ht="18">
      <c r="A65" s="32" t="s">
        <v>279</v>
      </c>
      <c r="B65" s="56" t="s">
        <v>490</v>
      </c>
      <c r="C65" s="24" t="s">
        <v>103</v>
      </c>
      <c r="D65" s="137">
        <v>3090</v>
      </c>
      <c r="E65" s="137">
        <v>3150</v>
      </c>
    </row>
    <row r="66" spans="1:5" ht="17.25">
      <c r="A66" s="33" t="s">
        <v>385</v>
      </c>
      <c r="B66" s="55" t="s">
        <v>397</v>
      </c>
      <c r="C66" s="19"/>
      <c r="D66" s="136">
        <f>SUM(D67)</f>
        <v>20716</v>
      </c>
      <c r="E66" s="136">
        <f>SUM(E67)</f>
        <v>20836</v>
      </c>
    </row>
    <row r="67" spans="1:5" ht="81.75" customHeight="1">
      <c r="A67" s="33" t="s">
        <v>386</v>
      </c>
      <c r="B67" s="55" t="s">
        <v>398</v>
      </c>
      <c r="C67" s="19"/>
      <c r="D67" s="136">
        <f>SUM(D68+D75)</f>
        <v>20716</v>
      </c>
      <c r="E67" s="136">
        <f>SUM(E68+E75)</f>
        <v>20836</v>
      </c>
    </row>
    <row r="68" spans="1:5" ht="45.75" customHeight="1">
      <c r="A68" s="31" t="s">
        <v>123</v>
      </c>
      <c r="B68" s="87" t="s">
        <v>314</v>
      </c>
      <c r="C68" s="97"/>
      <c r="D68" s="133">
        <f>D69+D71+D73</f>
        <v>8166</v>
      </c>
      <c r="E68" s="133">
        <f>E69+E71+E73</f>
        <v>8166</v>
      </c>
    </row>
    <row r="69" spans="1:5" ht="90">
      <c r="A69" s="32" t="s">
        <v>158</v>
      </c>
      <c r="B69" s="81" t="s">
        <v>314</v>
      </c>
      <c r="C69" s="105">
        <v>100</v>
      </c>
      <c r="D69" s="108">
        <f>D70</f>
        <v>6846</v>
      </c>
      <c r="E69" s="108">
        <f>E70</f>
        <v>6846</v>
      </c>
    </row>
    <row r="70" spans="1:5" ht="36">
      <c r="A70" s="28" t="s">
        <v>280</v>
      </c>
      <c r="B70" s="81" t="s">
        <v>314</v>
      </c>
      <c r="C70" s="105" t="s">
        <v>134</v>
      </c>
      <c r="D70" s="108">
        <v>6846</v>
      </c>
      <c r="E70" s="108">
        <v>6846</v>
      </c>
    </row>
    <row r="71" spans="1:5" ht="36">
      <c r="A71" s="32" t="s">
        <v>100</v>
      </c>
      <c r="B71" s="81" t="s">
        <v>314</v>
      </c>
      <c r="C71" s="105">
        <v>200</v>
      </c>
      <c r="D71" s="108">
        <f>D72</f>
        <v>1310</v>
      </c>
      <c r="E71" s="108">
        <f>E72</f>
        <v>1310</v>
      </c>
    </row>
    <row r="72" spans="1:5" ht="36">
      <c r="A72" s="32" t="s">
        <v>278</v>
      </c>
      <c r="B72" s="81" t="s">
        <v>314</v>
      </c>
      <c r="C72" s="105">
        <v>240</v>
      </c>
      <c r="D72" s="108">
        <v>1310</v>
      </c>
      <c r="E72" s="108">
        <v>1310</v>
      </c>
    </row>
    <row r="73" spans="1:5" ht="18">
      <c r="A73" s="32" t="s">
        <v>90</v>
      </c>
      <c r="B73" s="81" t="s">
        <v>314</v>
      </c>
      <c r="C73" s="105">
        <v>800</v>
      </c>
      <c r="D73" s="108">
        <f>SUM(D74)</f>
        <v>10</v>
      </c>
      <c r="E73" s="108">
        <f>SUM(E74)</f>
        <v>10</v>
      </c>
    </row>
    <row r="74" spans="1:5" ht="18">
      <c r="A74" s="32" t="s">
        <v>282</v>
      </c>
      <c r="B74" s="81" t="s">
        <v>314</v>
      </c>
      <c r="C74" s="105">
        <v>850</v>
      </c>
      <c r="D74" s="108">
        <v>10</v>
      </c>
      <c r="E74" s="108">
        <v>10</v>
      </c>
    </row>
    <row r="75" spans="1:5" ht="54">
      <c r="A75" s="31" t="s">
        <v>313</v>
      </c>
      <c r="B75" s="55" t="s">
        <v>319</v>
      </c>
      <c r="C75" s="19"/>
      <c r="D75" s="136">
        <f>D76</f>
        <v>12550</v>
      </c>
      <c r="E75" s="136">
        <f>E76</f>
        <v>12670</v>
      </c>
    </row>
    <row r="76" spans="1:5" ht="36">
      <c r="A76" s="35" t="s">
        <v>97</v>
      </c>
      <c r="B76" s="56" t="s">
        <v>319</v>
      </c>
      <c r="C76" s="59" t="s">
        <v>98</v>
      </c>
      <c r="D76" s="137">
        <f>D77</f>
        <v>12550</v>
      </c>
      <c r="E76" s="137">
        <f>E77</f>
        <v>12670</v>
      </c>
    </row>
    <row r="77" spans="1:5" ht="18">
      <c r="A77" s="35" t="s">
        <v>279</v>
      </c>
      <c r="B77" s="56" t="s">
        <v>319</v>
      </c>
      <c r="C77" s="59" t="s">
        <v>103</v>
      </c>
      <c r="D77" s="137">
        <v>12550</v>
      </c>
      <c r="E77" s="137">
        <v>12670</v>
      </c>
    </row>
    <row r="78" spans="1:5" ht="57" customHeight="1">
      <c r="A78" s="18" t="s">
        <v>54</v>
      </c>
      <c r="B78" s="87" t="s">
        <v>399</v>
      </c>
      <c r="C78" s="88"/>
      <c r="D78" s="133">
        <f>SUM(D80+D104+D161+D176)</f>
        <v>1026894.4</v>
      </c>
      <c r="E78" s="133">
        <f>SUM(E80+E104+E161+E176)</f>
        <v>1032535.4</v>
      </c>
    </row>
    <row r="79" spans="1:5" ht="15.75" customHeight="1">
      <c r="A79" s="20" t="s">
        <v>89</v>
      </c>
      <c r="B79" s="87"/>
      <c r="C79" s="88"/>
      <c r="D79" s="133"/>
      <c r="E79" s="133"/>
    </row>
    <row r="80" spans="1:5" ht="26.25" customHeight="1">
      <c r="A80" s="30" t="s">
        <v>136</v>
      </c>
      <c r="B80" s="89" t="s">
        <v>400</v>
      </c>
      <c r="C80" s="90"/>
      <c r="D80" s="133">
        <f>SUM(D81+D95+D100)</f>
        <v>420010</v>
      </c>
      <c r="E80" s="133">
        <f>SUM(E81+E95+E100)</f>
        <v>424200</v>
      </c>
    </row>
    <row r="81" spans="1:5" ht="87" customHeight="1">
      <c r="A81" s="30" t="s">
        <v>183</v>
      </c>
      <c r="B81" s="89" t="s">
        <v>403</v>
      </c>
      <c r="C81" s="90"/>
      <c r="D81" s="133">
        <f>SUM(D82+D85+D88)</f>
        <v>400501</v>
      </c>
      <c r="E81" s="133">
        <f>SUM(E82+E85+E88)</f>
        <v>404431</v>
      </c>
    </row>
    <row r="82" spans="1:5" ht="62.25" customHeight="1">
      <c r="A82" s="22" t="s">
        <v>84</v>
      </c>
      <c r="B82" s="89" t="s">
        <v>404</v>
      </c>
      <c r="C82" s="90"/>
      <c r="D82" s="133">
        <f>D83</f>
        <v>130920</v>
      </c>
      <c r="E82" s="133">
        <f>E83</f>
        <v>134850</v>
      </c>
    </row>
    <row r="83" spans="1:5" ht="36">
      <c r="A83" s="35" t="s">
        <v>97</v>
      </c>
      <c r="B83" s="91" t="s">
        <v>404</v>
      </c>
      <c r="C83" s="92" t="s">
        <v>98</v>
      </c>
      <c r="D83" s="108">
        <f>D84</f>
        <v>130920</v>
      </c>
      <c r="E83" s="108">
        <f>E84</f>
        <v>134850</v>
      </c>
    </row>
    <row r="84" spans="1:5" ht="18">
      <c r="A84" s="35" t="s">
        <v>279</v>
      </c>
      <c r="B84" s="91" t="s">
        <v>404</v>
      </c>
      <c r="C84" s="92" t="s">
        <v>103</v>
      </c>
      <c r="D84" s="108">
        <v>130920</v>
      </c>
      <c r="E84" s="108">
        <v>134850</v>
      </c>
    </row>
    <row r="85" spans="1:5" ht="195" customHeight="1">
      <c r="A85" s="22" t="s">
        <v>469</v>
      </c>
      <c r="B85" s="89" t="s">
        <v>332</v>
      </c>
      <c r="C85" s="90"/>
      <c r="D85" s="133">
        <f>D86</f>
        <v>252010</v>
      </c>
      <c r="E85" s="133">
        <f>E86</f>
        <v>252010</v>
      </c>
    </row>
    <row r="86" spans="1:5" ht="36">
      <c r="A86" s="35" t="s">
        <v>97</v>
      </c>
      <c r="B86" s="91" t="s">
        <v>332</v>
      </c>
      <c r="C86" s="92" t="s">
        <v>98</v>
      </c>
      <c r="D86" s="108">
        <f>SUM(D87)</f>
        <v>252010</v>
      </c>
      <c r="E86" s="108">
        <f>SUM(E87)</f>
        <v>252010</v>
      </c>
    </row>
    <row r="87" spans="1:5" ht="30" customHeight="1">
      <c r="A87" s="35" t="s">
        <v>279</v>
      </c>
      <c r="B87" s="91" t="s">
        <v>332</v>
      </c>
      <c r="C87" s="92" t="s">
        <v>103</v>
      </c>
      <c r="D87" s="108">
        <v>252010</v>
      </c>
      <c r="E87" s="108">
        <v>252010</v>
      </c>
    </row>
    <row r="88" spans="1:5" ht="110.25" customHeight="1">
      <c r="A88" s="36" t="s">
        <v>133</v>
      </c>
      <c r="B88" s="89" t="s">
        <v>333</v>
      </c>
      <c r="C88" s="93"/>
      <c r="D88" s="138">
        <f>D89+D91+D93</f>
        <v>17571</v>
      </c>
      <c r="E88" s="138">
        <f>E89+E91+E93</f>
        <v>17571</v>
      </c>
    </row>
    <row r="89" spans="1:5" ht="90">
      <c r="A89" s="29" t="s">
        <v>158</v>
      </c>
      <c r="B89" s="91" t="s">
        <v>333</v>
      </c>
      <c r="C89" s="94">
        <v>100</v>
      </c>
      <c r="D89" s="139">
        <f>D90</f>
        <v>621</v>
      </c>
      <c r="E89" s="139">
        <f>E90</f>
        <v>621</v>
      </c>
    </row>
    <row r="90" spans="1:5" ht="33" customHeight="1">
      <c r="A90" s="32" t="s">
        <v>283</v>
      </c>
      <c r="B90" s="91" t="s">
        <v>333</v>
      </c>
      <c r="C90" s="94">
        <v>110</v>
      </c>
      <c r="D90" s="139">
        <v>621</v>
      </c>
      <c r="E90" s="139">
        <v>621</v>
      </c>
    </row>
    <row r="91" spans="1:5" ht="36">
      <c r="A91" s="32" t="s">
        <v>100</v>
      </c>
      <c r="B91" s="91" t="s">
        <v>333</v>
      </c>
      <c r="C91" s="94">
        <v>200</v>
      </c>
      <c r="D91" s="139">
        <f>D92</f>
        <v>168</v>
      </c>
      <c r="E91" s="139">
        <f>E92</f>
        <v>168</v>
      </c>
    </row>
    <row r="92" spans="1:5" ht="36">
      <c r="A92" s="32" t="s">
        <v>278</v>
      </c>
      <c r="B92" s="91" t="s">
        <v>333</v>
      </c>
      <c r="C92" s="94">
        <v>240</v>
      </c>
      <c r="D92" s="139">
        <v>168</v>
      </c>
      <c r="E92" s="139">
        <v>168</v>
      </c>
    </row>
    <row r="93" spans="1:5" ht="18">
      <c r="A93" s="29" t="s">
        <v>101</v>
      </c>
      <c r="B93" s="91" t="s">
        <v>333</v>
      </c>
      <c r="C93" s="92" t="s">
        <v>102</v>
      </c>
      <c r="D93" s="139">
        <f>D94</f>
        <v>16782</v>
      </c>
      <c r="E93" s="139">
        <f>E94</f>
        <v>16782</v>
      </c>
    </row>
    <row r="94" spans="1:5" ht="18">
      <c r="A94" s="29" t="s">
        <v>284</v>
      </c>
      <c r="B94" s="91" t="s">
        <v>333</v>
      </c>
      <c r="C94" s="92" t="s">
        <v>180</v>
      </c>
      <c r="D94" s="139">
        <v>16782</v>
      </c>
      <c r="E94" s="139">
        <v>16782</v>
      </c>
    </row>
    <row r="95" spans="1:5" ht="60" customHeight="1">
      <c r="A95" s="30" t="s">
        <v>36</v>
      </c>
      <c r="B95" s="89" t="s">
        <v>37</v>
      </c>
      <c r="C95" s="92"/>
      <c r="D95" s="133">
        <f>D97</f>
        <v>6560</v>
      </c>
      <c r="E95" s="133">
        <f>E97</f>
        <v>6820</v>
      </c>
    </row>
    <row r="96" spans="1:5" ht="25.5" customHeight="1">
      <c r="A96" s="30" t="s">
        <v>139</v>
      </c>
      <c r="B96" s="89" t="s">
        <v>406</v>
      </c>
      <c r="C96" s="92"/>
      <c r="D96" s="133">
        <f>SUM(D97)</f>
        <v>6560</v>
      </c>
      <c r="E96" s="133">
        <f>SUM(E97)</f>
        <v>6820</v>
      </c>
    </row>
    <row r="97" spans="1:5" ht="50.25" customHeight="1">
      <c r="A97" s="22" t="s">
        <v>368</v>
      </c>
      <c r="B97" s="89" t="s">
        <v>38</v>
      </c>
      <c r="C97" s="92"/>
      <c r="D97" s="108">
        <f>SUM(D98)</f>
        <v>6560</v>
      </c>
      <c r="E97" s="108">
        <f>SUM(E98)</f>
        <v>6820</v>
      </c>
    </row>
    <row r="98" spans="1:5" ht="36">
      <c r="A98" s="35" t="s">
        <v>97</v>
      </c>
      <c r="B98" s="91" t="s">
        <v>38</v>
      </c>
      <c r="C98" s="92" t="s">
        <v>98</v>
      </c>
      <c r="D98" s="108">
        <f>D99</f>
        <v>6560</v>
      </c>
      <c r="E98" s="108">
        <f>E99</f>
        <v>6820</v>
      </c>
    </row>
    <row r="99" spans="1:5" ht="18">
      <c r="A99" s="35" t="s">
        <v>279</v>
      </c>
      <c r="B99" s="91" t="s">
        <v>38</v>
      </c>
      <c r="C99" s="92" t="s">
        <v>103</v>
      </c>
      <c r="D99" s="108">
        <v>6560</v>
      </c>
      <c r="E99" s="108">
        <v>6820</v>
      </c>
    </row>
    <row r="100" spans="1:5" ht="59.25" customHeight="1">
      <c r="A100" s="33" t="s">
        <v>539</v>
      </c>
      <c r="B100" s="89" t="s">
        <v>39</v>
      </c>
      <c r="C100" s="92"/>
      <c r="D100" s="133">
        <f>SUM(D101)</f>
        <v>12949</v>
      </c>
      <c r="E100" s="133">
        <f>SUM(E101)</f>
        <v>12949</v>
      </c>
    </row>
    <row r="101" spans="1:5" ht="60" customHeight="1">
      <c r="A101" s="22" t="s">
        <v>130</v>
      </c>
      <c r="B101" s="89" t="s">
        <v>40</v>
      </c>
      <c r="C101" s="90"/>
      <c r="D101" s="133">
        <f>D102</f>
        <v>12949</v>
      </c>
      <c r="E101" s="133">
        <f>E102</f>
        <v>12949</v>
      </c>
    </row>
    <row r="102" spans="1:5" ht="50.25" customHeight="1">
      <c r="A102" s="35" t="s">
        <v>97</v>
      </c>
      <c r="B102" s="91" t="s">
        <v>40</v>
      </c>
      <c r="C102" s="92" t="s">
        <v>98</v>
      </c>
      <c r="D102" s="108">
        <f>SUM(D103)</f>
        <v>12949</v>
      </c>
      <c r="E102" s="108">
        <f>SUM(E103)</f>
        <v>12949</v>
      </c>
    </row>
    <row r="103" spans="1:5" ht="27.75" customHeight="1">
      <c r="A103" s="35" t="s">
        <v>279</v>
      </c>
      <c r="B103" s="91" t="s">
        <v>40</v>
      </c>
      <c r="C103" s="92" t="s">
        <v>103</v>
      </c>
      <c r="D103" s="108">
        <v>12949</v>
      </c>
      <c r="E103" s="108">
        <v>12949</v>
      </c>
    </row>
    <row r="104" spans="1:5" ht="24" customHeight="1">
      <c r="A104" s="30" t="s">
        <v>140</v>
      </c>
      <c r="B104" s="89" t="s">
        <v>64</v>
      </c>
      <c r="C104" s="93"/>
      <c r="D104" s="138">
        <f>SUM(D105+D117+D140+D152+D157)</f>
        <v>484085</v>
      </c>
      <c r="E104" s="138">
        <f>SUM(E105+E117+E140+E152+E157)</f>
        <v>488085</v>
      </c>
    </row>
    <row r="105" spans="1:5" ht="62.25" customHeight="1">
      <c r="A105" s="30" t="s">
        <v>11</v>
      </c>
      <c r="B105" s="89" t="s">
        <v>376</v>
      </c>
      <c r="C105" s="93"/>
      <c r="D105" s="138">
        <f>SUM(D106+D109+D114)</f>
        <v>426340</v>
      </c>
      <c r="E105" s="138">
        <f>SUM(E106+E109+E114)</f>
        <v>429442</v>
      </c>
    </row>
    <row r="106" spans="1:8" ht="61.5" customHeight="1">
      <c r="A106" s="22" t="s">
        <v>83</v>
      </c>
      <c r="B106" s="89" t="s">
        <v>405</v>
      </c>
      <c r="C106" s="93"/>
      <c r="D106" s="138">
        <f>D107</f>
        <v>83878</v>
      </c>
      <c r="E106" s="138">
        <f>E107</f>
        <v>86980</v>
      </c>
      <c r="F106" s="157"/>
      <c r="G106" s="157"/>
      <c r="H106" s="157"/>
    </row>
    <row r="107" spans="1:5" ht="45" customHeight="1">
      <c r="A107" s="29" t="s">
        <v>97</v>
      </c>
      <c r="B107" s="91" t="s">
        <v>405</v>
      </c>
      <c r="C107" s="94">
        <v>600</v>
      </c>
      <c r="D107" s="139">
        <f>SUM(D108)</f>
        <v>83878</v>
      </c>
      <c r="E107" s="139">
        <f>SUM(E108)</f>
        <v>86980</v>
      </c>
    </row>
    <row r="108" spans="1:5" ht="30" customHeight="1">
      <c r="A108" s="29" t="s">
        <v>293</v>
      </c>
      <c r="B108" s="91" t="s">
        <v>405</v>
      </c>
      <c r="C108" s="94">
        <v>610</v>
      </c>
      <c r="D108" s="139">
        <v>83878</v>
      </c>
      <c r="E108" s="139">
        <v>86980</v>
      </c>
    </row>
    <row r="109" spans="1:5" ht="108" customHeight="1">
      <c r="A109" s="22" t="s">
        <v>421</v>
      </c>
      <c r="B109" s="89" t="s">
        <v>339</v>
      </c>
      <c r="C109" s="93"/>
      <c r="D109" s="138">
        <f>D110+D112</f>
        <v>1918</v>
      </c>
      <c r="E109" s="138">
        <f>E110+E112</f>
        <v>1918</v>
      </c>
    </row>
    <row r="110" spans="1:5" ht="106.5" customHeight="1">
      <c r="A110" s="29" t="s">
        <v>158</v>
      </c>
      <c r="B110" s="91" t="s">
        <v>339</v>
      </c>
      <c r="C110" s="94">
        <v>100</v>
      </c>
      <c r="D110" s="139">
        <f>SUM(D111)</f>
        <v>1370</v>
      </c>
      <c r="E110" s="139">
        <f>SUM(E111)</f>
        <v>1370</v>
      </c>
    </row>
    <row r="111" spans="1:5" ht="51" customHeight="1">
      <c r="A111" s="29" t="s">
        <v>280</v>
      </c>
      <c r="B111" s="91" t="s">
        <v>339</v>
      </c>
      <c r="C111" s="94">
        <v>120</v>
      </c>
      <c r="D111" s="139">
        <v>1370</v>
      </c>
      <c r="E111" s="139">
        <v>1370</v>
      </c>
    </row>
    <row r="112" spans="1:5" ht="45" customHeight="1">
      <c r="A112" s="32" t="s">
        <v>100</v>
      </c>
      <c r="B112" s="91" t="s">
        <v>339</v>
      </c>
      <c r="C112" s="94">
        <v>200</v>
      </c>
      <c r="D112" s="139">
        <f>SUM(D113)</f>
        <v>548</v>
      </c>
      <c r="E112" s="139">
        <f>SUM(E113)</f>
        <v>548</v>
      </c>
    </row>
    <row r="113" spans="1:5" ht="36">
      <c r="A113" s="32" t="s">
        <v>278</v>
      </c>
      <c r="B113" s="91" t="s">
        <v>339</v>
      </c>
      <c r="C113" s="94">
        <v>240</v>
      </c>
      <c r="D113" s="139">
        <v>548</v>
      </c>
      <c r="E113" s="139">
        <v>548</v>
      </c>
    </row>
    <row r="114" spans="1:5" ht="255" customHeight="1">
      <c r="A114" s="22" t="s">
        <v>470</v>
      </c>
      <c r="B114" s="89" t="s">
        <v>340</v>
      </c>
      <c r="C114" s="93"/>
      <c r="D114" s="138">
        <f>D115</f>
        <v>340544</v>
      </c>
      <c r="E114" s="138">
        <f>E115</f>
        <v>340544</v>
      </c>
    </row>
    <row r="115" spans="1:5" ht="36">
      <c r="A115" s="29" t="s">
        <v>97</v>
      </c>
      <c r="B115" s="91" t="s">
        <v>340</v>
      </c>
      <c r="C115" s="94">
        <v>600</v>
      </c>
      <c r="D115" s="139">
        <f>SUM(D116)</f>
        <v>340544</v>
      </c>
      <c r="E115" s="139">
        <f>SUM(E116)</f>
        <v>340544</v>
      </c>
    </row>
    <row r="116" spans="1:5" ht="18">
      <c r="A116" s="29" t="s">
        <v>293</v>
      </c>
      <c r="B116" s="91" t="s">
        <v>340</v>
      </c>
      <c r="C116" s="94">
        <v>610</v>
      </c>
      <c r="D116" s="139">
        <v>340544</v>
      </c>
      <c r="E116" s="139">
        <v>340544</v>
      </c>
    </row>
    <row r="117" spans="1:5" ht="57" customHeight="1">
      <c r="A117" s="30" t="s">
        <v>422</v>
      </c>
      <c r="B117" s="89" t="s">
        <v>42</v>
      </c>
      <c r="C117" s="94"/>
      <c r="D117" s="138">
        <f>SUM(D118+D128+D131+D134+D137)</f>
        <v>43967</v>
      </c>
      <c r="E117" s="138">
        <f>SUM(E118+E128+E131+E134+E137)</f>
        <v>44820</v>
      </c>
    </row>
    <row r="118" spans="1:5" ht="30" customHeight="1">
      <c r="A118" s="30" t="s">
        <v>139</v>
      </c>
      <c r="B118" s="89" t="s">
        <v>43</v>
      </c>
      <c r="C118" s="93"/>
      <c r="D118" s="138">
        <f>SUM(D119+D125+D122)</f>
        <v>17008</v>
      </c>
      <c r="E118" s="138">
        <f>SUM(E119+E125+E122)</f>
        <v>17688</v>
      </c>
    </row>
    <row r="119" spans="1:5" ht="63.75" customHeight="1">
      <c r="A119" s="22" t="s">
        <v>370</v>
      </c>
      <c r="B119" s="89" t="s">
        <v>44</v>
      </c>
      <c r="C119" s="93"/>
      <c r="D119" s="138">
        <f>D120</f>
        <v>13543</v>
      </c>
      <c r="E119" s="138">
        <f>E120</f>
        <v>14085</v>
      </c>
    </row>
    <row r="120" spans="1:5" ht="36">
      <c r="A120" s="29" t="s">
        <v>97</v>
      </c>
      <c r="B120" s="91" t="s">
        <v>44</v>
      </c>
      <c r="C120" s="94">
        <v>600</v>
      </c>
      <c r="D120" s="139">
        <f>D121</f>
        <v>13543</v>
      </c>
      <c r="E120" s="139">
        <f>E121</f>
        <v>14085</v>
      </c>
    </row>
    <row r="121" spans="1:5" ht="18">
      <c r="A121" s="29" t="s">
        <v>293</v>
      </c>
      <c r="B121" s="91" t="s">
        <v>44</v>
      </c>
      <c r="C121" s="94">
        <v>610</v>
      </c>
      <c r="D121" s="139">
        <v>13543</v>
      </c>
      <c r="E121" s="139">
        <v>14085</v>
      </c>
    </row>
    <row r="122" spans="1:5" ht="47.25" customHeight="1">
      <c r="A122" s="22" t="s">
        <v>138</v>
      </c>
      <c r="B122" s="91" t="s">
        <v>434</v>
      </c>
      <c r="C122" s="94"/>
      <c r="D122" s="139">
        <f>SUM(D123)</f>
        <v>1935</v>
      </c>
      <c r="E122" s="139">
        <f>SUM(E123)</f>
        <v>2013</v>
      </c>
    </row>
    <row r="123" spans="1:5" ht="36">
      <c r="A123" s="29" t="s">
        <v>97</v>
      </c>
      <c r="B123" s="91" t="s">
        <v>434</v>
      </c>
      <c r="C123" s="94">
        <v>600</v>
      </c>
      <c r="D123" s="139">
        <f>SUM(D124)</f>
        <v>1935</v>
      </c>
      <c r="E123" s="139">
        <f>SUM(E124)</f>
        <v>2013</v>
      </c>
    </row>
    <row r="124" spans="1:5" ht="18">
      <c r="A124" s="29" t="s">
        <v>293</v>
      </c>
      <c r="B124" s="91" t="s">
        <v>434</v>
      </c>
      <c r="C124" s="94">
        <v>610</v>
      </c>
      <c r="D124" s="139">
        <v>1935</v>
      </c>
      <c r="E124" s="139">
        <v>2013</v>
      </c>
    </row>
    <row r="125" spans="1:5" ht="65.25" customHeight="1">
      <c r="A125" s="22" t="s">
        <v>369</v>
      </c>
      <c r="B125" s="89" t="s">
        <v>58</v>
      </c>
      <c r="C125" s="93"/>
      <c r="D125" s="138">
        <f>D126</f>
        <v>1530</v>
      </c>
      <c r="E125" s="138">
        <f>E126</f>
        <v>1590</v>
      </c>
    </row>
    <row r="126" spans="1:5" ht="36">
      <c r="A126" s="29" t="s">
        <v>97</v>
      </c>
      <c r="B126" s="91" t="s">
        <v>58</v>
      </c>
      <c r="C126" s="94">
        <v>600</v>
      </c>
      <c r="D126" s="139">
        <f>D127</f>
        <v>1530</v>
      </c>
      <c r="E126" s="139">
        <f>E127</f>
        <v>1590</v>
      </c>
    </row>
    <row r="127" spans="1:5" ht="18">
      <c r="A127" s="29" t="s">
        <v>293</v>
      </c>
      <c r="B127" s="91" t="s">
        <v>58</v>
      </c>
      <c r="C127" s="94">
        <v>610</v>
      </c>
      <c r="D127" s="139">
        <v>1530</v>
      </c>
      <c r="E127" s="139">
        <v>1590</v>
      </c>
    </row>
    <row r="128" spans="1:5" ht="106.5" customHeight="1">
      <c r="A128" s="22" t="s">
        <v>184</v>
      </c>
      <c r="B128" s="89" t="s">
        <v>474</v>
      </c>
      <c r="C128" s="94"/>
      <c r="D128" s="138">
        <f>D129</f>
        <v>2185</v>
      </c>
      <c r="E128" s="138">
        <f>E129</f>
        <v>2270</v>
      </c>
    </row>
    <row r="129" spans="1:5" ht="53.25" customHeight="1">
      <c r="A129" s="29" t="s">
        <v>97</v>
      </c>
      <c r="B129" s="91" t="s">
        <v>474</v>
      </c>
      <c r="C129" s="94">
        <v>600</v>
      </c>
      <c r="D129" s="139">
        <f>D130</f>
        <v>2185</v>
      </c>
      <c r="E129" s="139">
        <f>E130</f>
        <v>2270</v>
      </c>
    </row>
    <row r="130" spans="1:5" ht="18">
      <c r="A130" s="29" t="s">
        <v>293</v>
      </c>
      <c r="B130" s="91" t="s">
        <v>474</v>
      </c>
      <c r="C130" s="94">
        <v>610</v>
      </c>
      <c r="D130" s="139">
        <v>2185</v>
      </c>
      <c r="E130" s="139">
        <v>2270</v>
      </c>
    </row>
    <row r="131" spans="1:5" ht="162">
      <c r="A131" s="22" t="s">
        <v>424</v>
      </c>
      <c r="B131" s="89" t="s">
        <v>334</v>
      </c>
      <c r="C131" s="93"/>
      <c r="D131" s="138">
        <f>D132</f>
        <v>22192</v>
      </c>
      <c r="E131" s="138">
        <f>E132</f>
        <v>22192</v>
      </c>
    </row>
    <row r="132" spans="1:5" ht="36">
      <c r="A132" s="29" t="s">
        <v>97</v>
      </c>
      <c r="B132" s="91" t="s">
        <v>334</v>
      </c>
      <c r="C132" s="94">
        <v>600</v>
      </c>
      <c r="D132" s="139">
        <f>SUM(D133)</f>
        <v>22192</v>
      </c>
      <c r="E132" s="139">
        <f>SUM(E133)</f>
        <v>22192</v>
      </c>
    </row>
    <row r="133" spans="1:5" ht="18">
      <c r="A133" s="29" t="s">
        <v>293</v>
      </c>
      <c r="B133" s="91" t="s">
        <v>334</v>
      </c>
      <c r="C133" s="94">
        <v>610</v>
      </c>
      <c r="D133" s="139">
        <v>22192</v>
      </c>
      <c r="E133" s="139">
        <v>22192</v>
      </c>
    </row>
    <row r="134" spans="1:5" ht="108.75" customHeight="1">
      <c r="A134" s="22" t="s">
        <v>425</v>
      </c>
      <c r="B134" s="89" t="s">
        <v>335</v>
      </c>
      <c r="C134" s="93"/>
      <c r="D134" s="138">
        <f>D135</f>
        <v>384</v>
      </c>
      <c r="E134" s="138">
        <f>E135</f>
        <v>384</v>
      </c>
    </row>
    <row r="135" spans="1:5" ht="36">
      <c r="A135" s="29" t="s">
        <v>97</v>
      </c>
      <c r="B135" s="91" t="s">
        <v>335</v>
      </c>
      <c r="C135" s="94">
        <v>600</v>
      </c>
      <c r="D135" s="139">
        <f>SUM(D136)</f>
        <v>384</v>
      </c>
      <c r="E135" s="139">
        <f>SUM(E136)</f>
        <v>384</v>
      </c>
    </row>
    <row r="136" spans="1:5" ht="18">
      <c r="A136" s="29" t="s">
        <v>293</v>
      </c>
      <c r="B136" s="91" t="s">
        <v>335</v>
      </c>
      <c r="C136" s="94">
        <v>610</v>
      </c>
      <c r="D136" s="139">
        <v>384</v>
      </c>
      <c r="E136" s="139">
        <v>384</v>
      </c>
    </row>
    <row r="137" spans="1:5" ht="93" customHeight="1">
      <c r="A137" s="22" t="s">
        <v>428</v>
      </c>
      <c r="B137" s="89" t="s">
        <v>336</v>
      </c>
      <c r="C137" s="94"/>
      <c r="D137" s="138">
        <f>D138</f>
        <v>2198</v>
      </c>
      <c r="E137" s="138">
        <f>E138</f>
        <v>2286</v>
      </c>
    </row>
    <row r="138" spans="1:5" ht="36">
      <c r="A138" s="20" t="s">
        <v>97</v>
      </c>
      <c r="B138" s="91" t="s">
        <v>336</v>
      </c>
      <c r="C138" s="94">
        <v>600</v>
      </c>
      <c r="D138" s="139">
        <f>SUM(D139)</f>
        <v>2198</v>
      </c>
      <c r="E138" s="139">
        <f>SUM(E139)</f>
        <v>2286</v>
      </c>
    </row>
    <row r="139" spans="1:5" ht="18">
      <c r="A139" s="20" t="s">
        <v>293</v>
      </c>
      <c r="B139" s="91" t="s">
        <v>336</v>
      </c>
      <c r="C139" s="94">
        <v>610</v>
      </c>
      <c r="D139" s="139">
        <v>2198</v>
      </c>
      <c r="E139" s="139">
        <v>2286</v>
      </c>
    </row>
    <row r="140" spans="1:5" ht="51.75">
      <c r="A140" s="30" t="s">
        <v>185</v>
      </c>
      <c r="B140" s="89" t="s">
        <v>60</v>
      </c>
      <c r="C140" s="94"/>
      <c r="D140" s="138">
        <f>SUM(D141+D148)</f>
        <v>3120</v>
      </c>
      <c r="E140" s="138">
        <f>SUM(E141+E148)</f>
        <v>3145</v>
      </c>
    </row>
    <row r="141" spans="1:5" ht="48" customHeight="1">
      <c r="A141" s="22" t="s">
        <v>186</v>
      </c>
      <c r="B141" s="89" t="s">
        <v>476</v>
      </c>
      <c r="C141" s="93"/>
      <c r="D141" s="138">
        <f>SUM(D142+D144+D146)</f>
        <v>2500</v>
      </c>
      <c r="E141" s="138">
        <f>SUM(E142+E144+E146)</f>
        <v>2500</v>
      </c>
    </row>
    <row r="142" spans="1:5" ht="36">
      <c r="A142" s="32" t="s">
        <v>100</v>
      </c>
      <c r="B142" s="91" t="s">
        <v>476</v>
      </c>
      <c r="C142" s="94">
        <v>200</v>
      </c>
      <c r="D142" s="139">
        <f>D143</f>
        <v>780</v>
      </c>
      <c r="E142" s="139">
        <f>E143</f>
        <v>780</v>
      </c>
    </row>
    <row r="143" spans="1:5" ht="36">
      <c r="A143" s="32" t="s">
        <v>278</v>
      </c>
      <c r="B143" s="91" t="s">
        <v>476</v>
      </c>
      <c r="C143" s="94">
        <v>240</v>
      </c>
      <c r="D143" s="139">
        <v>780</v>
      </c>
      <c r="E143" s="139">
        <v>780</v>
      </c>
    </row>
    <row r="144" spans="1:5" ht="18">
      <c r="A144" s="29" t="s">
        <v>101</v>
      </c>
      <c r="B144" s="91" t="s">
        <v>476</v>
      </c>
      <c r="C144" s="94">
        <v>300</v>
      </c>
      <c r="D144" s="139">
        <f>D145</f>
        <v>0</v>
      </c>
      <c r="E144" s="139">
        <f>E145</f>
        <v>0</v>
      </c>
    </row>
    <row r="145" spans="1:5" ht="36">
      <c r="A145" s="29" t="s">
        <v>294</v>
      </c>
      <c r="B145" s="91" t="s">
        <v>476</v>
      </c>
      <c r="C145" s="94">
        <v>320</v>
      </c>
      <c r="D145" s="139">
        <v>0</v>
      </c>
      <c r="E145" s="139">
        <v>0</v>
      </c>
    </row>
    <row r="146" spans="1:5" ht="36">
      <c r="A146" s="29" t="s">
        <v>97</v>
      </c>
      <c r="B146" s="91" t="s">
        <v>476</v>
      </c>
      <c r="C146" s="94">
        <v>600</v>
      </c>
      <c r="D146" s="139">
        <f>D147</f>
        <v>1720</v>
      </c>
      <c r="E146" s="139">
        <f>E147</f>
        <v>1720</v>
      </c>
    </row>
    <row r="147" spans="1:5" ht="18">
      <c r="A147" s="29" t="s">
        <v>293</v>
      </c>
      <c r="B147" s="91" t="s">
        <v>476</v>
      </c>
      <c r="C147" s="94">
        <v>610</v>
      </c>
      <c r="D147" s="139">
        <v>1720</v>
      </c>
      <c r="E147" s="139">
        <v>1720</v>
      </c>
    </row>
    <row r="148" spans="1:5" ht="18">
      <c r="A148" s="30" t="s">
        <v>139</v>
      </c>
      <c r="B148" s="89" t="s">
        <v>61</v>
      </c>
      <c r="C148" s="94"/>
      <c r="D148" s="138">
        <f>SUM(D149)</f>
        <v>620</v>
      </c>
      <c r="E148" s="138">
        <f>SUM(E149)</f>
        <v>645</v>
      </c>
    </row>
    <row r="149" spans="1:5" ht="63.75" customHeight="1">
      <c r="A149" s="22" t="s">
        <v>179</v>
      </c>
      <c r="B149" s="89" t="s">
        <v>62</v>
      </c>
      <c r="C149" s="94"/>
      <c r="D149" s="138">
        <f>D150</f>
        <v>620</v>
      </c>
      <c r="E149" s="138">
        <f>E150</f>
        <v>645</v>
      </c>
    </row>
    <row r="150" spans="1:5" ht="51.75" customHeight="1">
      <c r="A150" s="35" t="s">
        <v>100</v>
      </c>
      <c r="B150" s="91" t="s">
        <v>62</v>
      </c>
      <c r="C150" s="94">
        <v>200</v>
      </c>
      <c r="D150" s="139">
        <f>SUM(D151)</f>
        <v>620</v>
      </c>
      <c r="E150" s="139">
        <f>SUM(E151)</f>
        <v>645</v>
      </c>
    </row>
    <row r="151" spans="1:5" ht="43.5" customHeight="1">
      <c r="A151" s="35" t="s">
        <v>278</v>
      </c>
      <c r="B151" s="91" t="s">
        <v>62</v>
      </c>
      <c r="C151" s="94">
        <v>240</v>
      </c>
      <c r="D151" s="139">
        <v>620</v>
      </c>
      <c r="E151" s="139">
        <v>645</v>
      </c>
    </row>
    <row r="152" spans="1:5" ht="69" customHeight="1">
      <c r="A152" s="33" t="s">
        <v>59</v>
      </c>
      <c r="B152" s="89" t="s">
        <v>423</v>
      </c>
      <c r="C152" s="94"/>
      <c r="D152" s="138">
        <f>SUM(D153)</f>
        <v>410</v>
      </c>
      <c r="E152" s="138">
        <f>SUM(E153)</f>
        <v>430</v>
      </c>
    </row>
    <row r="153" spans="1:5" ht="34.5" customHeight="1">
      <c r="A153" s="30" t="s">
        <v>139</v>
      </c>
      <c r="B153" s="89" t="s">
        <v>377</v>
      </c>
      <c r="C153" s="94"/>
      <c r="D153" s="138">
        <f>SUM(D154)</f>
        <v>410</v>
      </c>
      <c r="E153" s="138">
        <f>E154</f>
        <v>430</v>
      </c>
    </row>
    <row r="154" spans="1:5" ht="63.75" customHeight="1">
      <c r="A154" s="22" t="s">
        <v>295</v>
      </c>
      <c r="B154" s="89" t="s">
        <v>63</v>
      </c>
      <c r="C154" s="93"/>
      <c r="D154" s="138">
        <f>D155</f>
        <v>410</v>
      </c>
      <c r="E154" s="138">
        <f>SUM(E155)</f>
        <v>430</v>
      </c>
    </row>
    <row r="155" spans="1:5" ht="36">
      <c r="A155" s="32" t="s">
        <v>100</v>
      </c>
      <c r="B155" s="91" t="s">
        <v>63</v>
      </c>
      <c r="C155" s="94">
        <v>200</v>
      </c>
      <c r="D155" s="139">
        <f>SUM(D156)</f>
        <v>410</v>
      </c>
      <c r="E155" s="139">
        <f>SUM(E156)</f>
        <v>430</v>
      </c>
    </row>
    <row r="156" spans="1:5" ht="36">
      <c r="A156" s="32" t="s">
        <v>278</v>
      </c>
      <c r="B156" s="91" t="s">
        <v>63</v>
      </c>
      <c r="C156" s="94">
        <v>240</v>
      </c>
      <c r="D156" s="139">
        <v>410</v>
      </c>
      <c r="E156" s="139">
        <v>430</v>
      </c>
    </row>
    <row r="157" spans="1:5" ht="75.75" customHeight="1">
      <c r="A157" s="33" t="s">
        <v>541</v>
      </c>
      <c r="B157" s="89" t="s">
        <v>429</v>
      </c>
      <c r="C157" s="94"/>
      <c r="D157" s="138">
        <f>SUM(D158)</f>
        <v>10248</v>
      </c>
      <c r="E157" s="138">
        <f>SUM(E158)</f>
        <v>10248</v>
      </c>
    </row>
    <row r="158" spans="1:6" ht="76.5" customHeight="1">
      <c r="A158" s="22" t="s">
        <v>131</v>
      </c>
      <c r="B158" s="89" t="s">
        <v>363</v>
      </c>
      <c r="C158" s="93"/>
      <c r="D158" s="138">
        <f>D159</f>
        <v>10248</v>
      </c>
      <c r="E158" s="138">
        <f>E159</f>
        <v>10248</v>
      </c>
      <c r="F158" s="66"/>
    </row>
    <row r="159" spans="1:5" ht="54" customHeight="1">
      <c r="A159" s="29" t="s">
        <v>97</v>
      </c>
      <c r="B159" s="91" t="s">
        <v>363</v>
      </c>
      <c r="C159" s="94">
        <v>600</v>
      </c>
      <c r="D159" s="139">
        <f>D160</f>
        <v>10248</v>
      </c>
      <c r="E159" s="139">
        <f>E160</f>
        <v>10248</v>
      </c>
    </row>
    <row r="160" spans="1:5" ht="36.75" customHeight="1">
      <c r="A160" s="29" t="s">
        <v>293</v>
      </c>
      <c r="B160" s="91" t="s">
        <v>363</v>
      </c>
      <c r="C160" s="94">
        <v>610</v>
      </c>
      <c r="D160" s="139">
        <v>10248</v>
      </c>
      <c r="E160" s="139">
        <v>10248</v>
      </c>
    </row>
    <row r="161" spans="1:5" ht="74.25" customHeight="1">
      <c r="A161" s="37" t="s">
        <v>141</v>
      </c>
      <c r="B161" s="89" t="s">
        <v>430</v>
      </c>
      <c r="C161" s="93"/>
      <c r="D161" s="138">
        <f>SUM(D162+D166)</f>
        <v>98705</v>
      </c>
      <c r="E161" s="138">
        <f>SUM(E162+E166)</f>
        <v>96156</v>
      </c>
    </row>
    <row r="162" spans="1:5" ht="104.25" customHeight="1">
      <c r="A162" s="37" t="s">
        <v>542</v>
      </c>
      <c r="B162" s="89" t="s">
        <v>431</v>
      </c>
      <c r="C162" s="93"/>
      <c r="D162" s="138">
        <f>SUM(D163)</f>
        <v>92150</v>
      </c>
      <c r="E162" s="138">
        <f>SUM(E163)</f>
        <v>92565</v>
      </c>
    </row>
    <row r="163" spans="1:8" ht="53.25" customHeight="1">
      <c r="A163" s="36" t="s">
        <v>132</v>
      </c>
      <c r="B163" s="89" t="s">
        <v>432</v>
      </c>
      <c r="C163" s="93"/>
      <c r="D163" s="138">
        <f>D164</f>
        <v>92150</v>
      </c>
      <c r="E163" s="138">
        <f>E164</f>
        <v>92565</v>
      </c>
      <c r="F163" s="157"/>
      <c r="G163" s="157"/>
      <c r="H163" s="157"/>
    </row>
    <row r="164" spans="1:5" ht="52.5" customHeight="1">
      <c r="A164" s="38" t="s">
        <v>97</v>
      </c>
      <c r="B164" s="91" t="s">
        <v>432</v>
      </c>
      <c r="C164" s="94">
        <v>600</v>
      </c>
      <c r="D164" s="139">
        <f>SUM(D165)</f>
        <v>92150</v>
      </c>
      <c r="E164" s="139">
        <f>SUM(E165)</f>
        <v>92565</v>
      </c>
    </row>
    <row r="165" spans="1:5" ht="27.75" customHeight="1">
      <c r="A165" s="38" t="s">
        <v>293</v>
      </c>
      <c r="B165" s="91" t="s">
        <v>432</v>
      </c>
      <c r="C165" s="94">
        <v>610</v>
      </c>
      <c r="D165" s="139">
        <v>92150</v>
      </c>
      <c r="E165" s="139">
        <v>92565</v>
      </c>
    </row>
    <row r="166" spans="1:5" ht="88.5" customHeight="1">
      <c r="A166" s="33" t="s">
        <v>543</v>
      </c>
      <c r="B166" s="89" t="s">
        <v>65</v>
      </c>
      <c r="C166" s="94"/>
      <c r="D166" s="138">
        <f>D167+D170+D173</f>
        <v>6555</v>
      </c>
      <c r="E166" s="138">
        <f>E167+E170+E173</f>
        <v>3591</v>
      </c>
    </row>
    <row r="167" spans="1:6" ht="76.5" customHeight="1">
      <c r="A167" s="22" t="s">
        <v>56</v>
      </c>
      <c r="B167" s="89" t="s">
        <v>66</v>
      </c>
      <c r="C167" s="93"/>
      <c r="D167" s="138">
        <f>D168</f>
        <v>505</v>
      </c>
      <c r="E167" s="138">
        <f>E168</f>
        <v>505</v>
      </c>
      <c r="F167" s="66"/>
    </row>
    <row r="168" spans="1:5" ht="51.75" customHeight="1">
      <c r="A168" s="38" t="s">
        <v>97</v>
      </c>
      <c r="B168" s="91" t="s">
        <v>66</v>
      </c>
      <c r="C168" s="95">
        <v>600</v>
      </c>
      <c r="D168" s="139">
        <f>SUM(D169)</f>
        <v>505</v>
      </c>
      <c r="E168" s="139">
        <f>SUM(E169)</f>
        <v>505</v>
      </c>
    </row>
    <row r="169" spans="1:5" ht="18">
      <c r="A169" s="38" t="s">
        <v>293</v>
      </c>
      <c r="B169" s="91" t="s">
        <v>66</v>
      </c>
      <c r="C169" s="95">
        <v>610</v>
      </c>
      <c r="D169" s="139">
        <v>505</v>
      </c>
      <c r="E169" s="139">
        <v>505</v>
      </c>
    </row>
    <row r="170" spans="1:5" ht="106.5" customHeight="1">
      <c r="A170" s="36" t="s">
        <v>77</v>
      </c>
      <c r="B170" s="89" t="s">
        <v>427</v>
      </c>
      <c r="C170" s="93"/>
      <c r="D170" s="138">
        <f>D171</f>
        <v>5225</v>
      </c>
      <c r="E170" s="138">
        <f>E171</f>
        <v>2665</v>
      </c>
    </row>
    <row r="171" spans="1:5" ht="49.5" customHeight="1">
      <c r="A171" s="38" t="s">
        <v>97</v>
      </c>
      <c r="B171" s="91" t="s">
        <v>427</v>
      </c>
      <c r="C171" s="95"/>
      <c r="D171" s="139">
        <f>SUM(D172)</f>
        <v>5225</v>
      </c>
      <c r="E171" s="139">
        <f>SUM(E172)</f>
        <v>2665</v>
      </c>
    </row>
    <row r="172" spans="1:5" ht="29.25" customHeight="1">
      <c r="A172" s="38" t="s">
        <v>293</v>
      </c>
      <c r="B172" s="91" t="s">
        <v>427</v>
      </c>
      <c r="C172" s="95"/>
      <c r="D172" s="139">
        <v>5225</v>
      </c>
      <c r="E172" s="139">
        <v>2665</v>
      </c>
    </row>
    <row r="173" spans="1:5" ht="116.25" customHeight="1">
      <c r="A173" s="36" t="s">
        <v>78</v>
      </c>
      <c r="B173" s="89" t="s">
        <v>358</v>
      </c>
      <c r="C173" s="93"/>
      <c r="D173" s="138">
        <f>D174</f>
        <v>825</v>
      </c>
      <c r="E173" s="138">
        <f>E174</f>
        <v>421</v>
      </c>
    </row>
    <row r="174" spans="1:5" ht="36">
      <c r="A174" s="38" t="s">
        <v>97</v>
      </c>
      <c r="B174" s="91" t="s">
        <v>358</v>
      </c>
      <c r="C174" s="95">
        <v>600</v>
      </c>
      <c r="D174" s="139">
        <f>SUM(D175)</f>
        <v>825</v>
      </c>
      <c r="E174" s="139">
        <f>SUM(E175)</f>
        <v>421</v>
      </c>
    </row>
    <row r="175" spans="1:5" ht="18">
      <c r="A175" s="38" t="s">
        <v>293</v>
      </c>
      <c r="B175" s="91" t="s">
        <v>358</v>
      </c>
      <c r="C175" s="95">
        <v>610</v>
      </c>
      <c r="D175" s="139">
        <v>825</v>
      </c>
      <c r="E175" s="139">
        <v>421</v>
      </c>
    </row>
    <row r="176" spans="1:5" ht="26.25" customHeight="1">
      <c r="A176" s="30" t="s">
        <v>439</v>
      </c>
      <c r="B176" s="89" t="s">
        <v>440</v>
      </c>
      <c r="C176" s="93"/>
      <c r="D176" s="138">
        <f>D177</f>
        <v>24094.4</v>
      </c>
      <c r="E176" s="138">
        <f>E177</f>
        <v>24094.4</v>
      </c>
    </row>
    <row r="177" spans="1:5" ht="42" customHeight="1">
      <c r="A177" s="30" t="s">
        <v>438</v>
      </c>
      <c r="B177" s="89" t="s">
        <v>441</v>
      </c>
      <c r="C177" s="93"/>
      <c r="D177" s="138">
        <f>SUM(D178+D183)</f>
        <v>24094.4</v>
      </c>
      <c r="E177" s="138">
        <f>SUM(E178+E183)</f>
        <v>24094.4</v>
      </c>
    </row>
    <row r="178" spans="1:5" ht="42.75" customHeight="1">
      <c r="A178" s="31" t="s">
        <v>296</v>
      </c>
      <c r="B178" s="89" t="s">
        <v>442</v>
      </c>
      <c r="C178" s="93"/>
      <c r="D178" s="138">
        <f>SUM(D179+D181)</f>
        <v>7910</v>
      </c>
      <c r="E178" s="138">
        <f>SUM(E179+E181)</f>
        <v>7910</v>
      </c>
    </row>
    <row r="179" spans="1:5" ht="114.75" customHeight="1">
      <c r="A179" s="32" t="s">
        <v>158</v>
      </c>
      <c r="B179" s="91" t="s">
        <v>442</v>
      </c>
      <c r="C179" s="94">
        <v>100</v>
      </c>
      <c r="D179" s="139">
        <f>D180</f>
        <v>7026</v>
      </c>
      <c r="E179" s="139">
        <f>E180</f>
        <v>7026</v>
      </c>
    </row>
    <row r="180" spans="1:5" ht="36">
      <c r="A180" s="28" t="s">
        <v>280</v>
      </c>
      <c r="B180" s="91" t="s">
        <v>442</v>
      </c>
      <c r="C180" s="94">
        <v>120</v>
      </c>
      <c r="D180" s="139">
        <v>7026</v>
      </c>
      <c r="E180" s="139">
        <v>7026</v>
      </c>
    </row>
    <row r="181" spans="1:5" ht="36">
      <c r="A181" s="29" t="s">
        <v>100</v>
      </c>
      <c r="B181" s="91" t="s">
        <v>442</v>
      </c>
      <c r="C181" s="94">
        <v>200</v>
      </c>
      <c r="D181" s="139">
        <f>D182</f>
        <v>884</v>
      </c>
      <c r="E181" s="139">
        <f>E182</f>
        <v>884</v>
      </c>
    </row>
    <row r="182" spans="1:5" ht="36">
      <c r="A182" s="29" t="s">
        <v>278</v>
      </c>
      <c r="B182" s="91" t="s">
        <v>442</v>
      </c>
      <c r="C182" s="94">
        <v>240</v>
      </c>
      <c r="D182" s="139">
        <v>884</v>
      </c>
      <c r="E182" s="139">
        <v>884</v>
      </c>
    </row>
    <row r="183" spans="1:5" ht="64.5" customHeight="1">
      <c r="A183" s="31" t="s">
        <v>313</v>
      </c>
      <c r="B183" s="89" t="s">
        <v>443</v>
      </c>
      <c r="C183" s="93"/>
      <c r="D183" s="138">
        <f>SUM(D184+D186+D188)</f>
        <v>16184.4</v>
      </c>
      <c r="E183" s="138">
        <f>SUM(E184+E186+E188)</f>
        <v>16184.4</v>
      </c>
    </row>
    <row r="184" spans="1:5" ht="95.25" customHeight="1">
      <c r="A184" s="32" t="s">
        <v>158</v>
      </c>
      <c r="B184" s="91" t="s">
        <v>443</v>
      </c>
      <c r="C184" s="94">
        <v>100</v>
      </c>
      <c r="D184" s="139">
        <f>D185</f>
        <v>13253</v>
      </c>
      <c r="E184" s="139">
        <f>E185</f>
        <v>13253</v>
      </c>
    </row>
    <row r="185" spans="1:5" ht="36" customHeight="1">
      <c r="A185" s="32" t="s">
        <v>283</v>
      </c>
      <c r="B185" s="91" t="s">
        <v>443</v>
      </c>
      <c r="C185" s="94">
        <v>110</v>
      </c>
      <c r="D185" s="139">
        <v>13253</v>
      </c>
      <c r="E185" s="139">
        <v>13253</v>
      </c>
    </row>
    <row r="186" spans="1:5" ht="36">
      <c r="A186" s="32" t="s">
        <v>100</v>
      </c>
      <c r="B186" s="91" t="s">
        <v>443</v>
      </c>
      <c r="C186" s="94">
        <v>200</v>
      </c>
      <c r="D186" s="139">
        <f>D187</f>
        <v>2679.4</v>
      </c>
      <c r="E186" s="139">
        <f>E187</f>
        <v>2679.4</v>
      </c>
    </row>
    <row r="187" spans="1:5" ht="36">
      <c r="A187" s="32" t="s">
        <v>278</v>
      </c>
      <c r="B187" s="91" t="s">
        <v>443</v>
      </c>
      <c r="C187" s="94">
        <v>240</v>
      </c>
      <c r="D187" s="139">
        <v>2679.4</v>
      </c>
      <c r="E187" s="139">
        <v>2679.4</v>
      </c>
    </row>
    <row r="188" spans="1:5" ht="18">
      <c r="A188" s="32" t="s">
        <v>90</v>
      </c>
      <c r="B188" s="91" t="s">
        <v>443</v>
      </c>
      <c r="C188" s="94">
        <v>800</v>
      </c>
      <c r="D188" s="139">
        <f>D189</f>
        <v>252</v>
      </c>
      <c r="E188" s="139">
        <f>E189</f>
        <v>252</v>
      </c>
    </row>
    <row r="189" spans="1:5" ht="18">
      <c r="A189" s="32" t="s">
        <v>282</v>
      </c>
      <c r="B189" s="91" t="s">
        <v>443</v>
      </c>
      <c r="C189" s="94">
        <v>850</v>
      </c>
      <c r="D189" s="139">
        <v>252</v>
      </c>
      <c r="E189" s="139">
        <v>252</v>
      </c>
    </row>
    <row r="190" spans="1:5" ht="42" customHeight="1">
      <c r="A190" s="33" t="s">
        <v>407</v>
      </c>
      <c r="B190" s="96" t="s">
        <v>453</v>
      </c>
      <c r="C190" s="97"/>
      <c r="D190" s="138">
        <f>SUM(D192+D199)</f>
        <v>38153</v>
      </c>
      <c r="E190" s="138">
        <f>SUM(E192+E199)</f>
        <v>39725</v>
      </c>
    </row>
    <row r="191" spans="1:5" ht="20.25" customHeight="1">
      <c r="A191" s="33" t="s">
        <v>89</v>
      </c>
      <c r="B191" s="96"/>
      <c r="C191" s="97"/>
      <c r="D191" s="138"/>
      <c r="E191" s="138"/>
    </row>
    <row r="192" spans="1:5" ht="40.5" customHeight="1">
      <c r="A192" s="33" t="s">
        <v>435</v>
      </c>
      <c r="B192" s="96" t="s">
        <v>454</v>
      </c>
      <c r="C192" s="97"/>
      <c r="D192" s="138">
        <f>SUM(D193)</f>
        <v>24566</v>
      </c>
      <c r="E192" s="138">
        <f>SUM(E193)</f>
        <v>25597</v>
      </c>
    </row>
    <row r="193" spans="1:5" ht="96" customHeight="1">
      <c r="A193" s="33" t="s">
        <v>455</v>
      </c>
      <c r="B193" s="96" t="s">
        <v>456</v>
      </c>
      <c r="C193" s="97"/>
      <c r="D193" s="138">
        <f>SUM(D194)</f>
        <v>24566</v>
      </c>
      <c r="E193" s="138">
        <f>SUM(E194)</f>
        <v>25597</v>
      </c>
    </row>
    <row r="194" spans="1:5" ht="45.75" customHeight="1">
      <c r="A194" s="27" t="s">
        <v>166</v>
      </c>
      <c r="B194" s="96" t="s">
        <v>457</v>
      </c>
      <c r="C194" s="98"/>
      <c r="D194" s="138">
        <f>D195+D197</f>
        <v>24566</v>
      </c>
      <c r="E194" s="138">
        <f>E195+E197</f>
        <v>25597</v>
      </c>
    </row>
    <row r="195" spans="1:5" ht="36">
      <c r="A195" s="29" t="s">
        <v>100</v>
      </c>
      <c r="B195" s="99" t="s">
        <v>457</v>
      </c>
      <c r="C195" s="98" t="s">
        <v>92</v>
      </c>
      <c r="D195" s="139">
        <f>D196</f>
        <v>398</v>
      </c>
      <c r="E195" s="139">
        <f>E196</f>
        <v>417</v>
      </c>
    </row>
    <row r="196" spans="1:5" ht="36">
      <c r="A196" s="29" t="s">
        <v>278</v>
      </c>
      <c r="B196" s="99" t="s">
        <v>457</v>
      </c>
      <c r="C196" s="98" t="s">
        <v>93</v>
      </c>
      <c r="D196" s="139">
        <v>398</v>
      </c>
      <c r="E196" s="139">
        <v>417</v>
      </c>
    </row>
    <row r="197" spans="1:5" ht="27" customHeight="1">
      <c r="A197" s="29" t="s">
        <v>101</v>
      </c>
      <c r="B197" s="99" t="s">
        <v>457</v>
      </c>
      <c r="C197" s="98" t="s">
        <v>102</v>
      </c>
      <c r="D197" s="139">
        <f>D198</f>
        <v>24168</v>
      </c>
      <c r="E197" s="139">
        <f>E198</f>
        <v>25180</v>
      </c>
    </row>
    <row r="198" spans="1:5" ht="29.25" customHeight="1">
      <c r="A198" s="29" t="s">
        <v>311</v>
      </c>
      <c r="B198" s="99" t="s">
        <v>457</v>
      </c>
      <c r="C198" s="98" t="s">
        <v>180</v>
      </c>
      <c r="D198" s="139">
        <v>24168</v>
      </c>
      <c r="E198" s="139">
        <v>25180</v>
      </c>
    </row>
    <row r="199" spans="1:5" ht="45" customHeight="1">
      <c r="A199" s="33" t="s">
        <v>371</v>
      </c>
      <c r="B199" s="55" t="s">
        <v>491</v>
      </c>
      <c r="C199" s="67"/>
      <c r="D199" s="136">
        <f>D200+D204</f>
        <v>13587</v>
      </c>
      <c r="E199" s="136">
        <f>E200+E204</f>
        <v>14128</v>
      </c>
    </row>
    <row r="200" spans="1:5" ht="63" customHeight="1">
      <c r="A200" s="33" t="s">
        <v>387</v>
      </c>
      <c r="B200" s="55" t="s">
        <v>492</v>
      </c>
      <c r="C200" s="67"/>
      <c r="D200" s="136">
        <f aca="true" t="shared" si="2" ref="D200:E202">D201</f>
        <v>320</v>
      </c>
      <c r="E200" s="136">
        <f t="shared" si="2"/>
        <v>330</v>
      </c>
    </row>
    <row r="201" spans="1:5" ht="102.75" customHeight="1">
      <c r="A201" s="31" t="s">
        <v>187</v>
      </c>
      <c r="B201" s="55" t="s">
        <v>493</v>
      </c>
      <c r="C201" s="67"/>
      <c r="D201" s="136">
        <f t="shared" si="2"/>
        <v>320</v>
      </c>
      <c r="E201" s="136">
        <f t="shared" si="2"/>
        <v>330</v>
      </c>
    </row>
    <row r="202" spans="1:5" ht="36">
      <c r="A202" s="39" t="s">
        <v>100</v>
      </c>
      <c r="B202" s="56" t="s">
        <v>493</v>
      </c>
      <c r="C202" s="82" t="s">
        <v>92</v>
      </c>
      <c r="D202" s="108">
        <f t="shared" si="2"/>
        <v>320</v>
      </c>
      <c r="E202" s="108">
        <f t="shared" si="2"/>
        <v>330</v>
      </c>
    </row>
    <row r="203" spans="1:5" ht="36">
      <c r="A203" s="39" t="s">
        <v>278</v>
      </c>
      <c r="B203" s="56" t="s">
        <v>493</v>
      </c>
      <c r="C203" s="82" t="s">
        <v>93</v>
      </c>
      <c r="D203" s="108">
        <v>320</v>
      </c>
      <c r="E203" s="108">
        <v>330</v>
      </c>
    </row>
    <row r="204" spans="1:5" ht="122.25" customHeight="1">
      <c r="A204" s="74" t="s">
        <v>375</v>
      </c>
      <c r="B204" s="83" t="s">
        <v>436</v>
      </c>
      <c r="C204" s="84"/>
      <c r="D204" s="133">
        <f aca="true" t="shared" si="3" ref="D204:E206">SUM(D205)</f>
        <v>13267</v>
      </c>
      <c r="E204" s="133">
        <f t="shared" si="3"/>
        <v>13798</v>
      </c>
    </row>
    <row r="205" spans="1:5" ht="81" customHeight="1">
      <c r="A205" s="22" t="s">
        <v>378</v>
      </c>
      <c r="B205" s="83" t="s">
        <v>437</v>
      </c>
      <c r="C205" s="85"/>
      <c r="D205" s="133">
        <f t="shared" si="3"/>
        <v>13267</v>
      </c>
      <c r="E205" s="133">
        <f t="shared" si="3"/>
        <v>13798</v>
      </c>
    </row>
    <row r="206" spans="1:5" ht="36">
      <c r="A206" s="35" t="s">
        <v>100</v>
      </c>
      <c r="B206" s="86" t="s">
        <v>437</v>
      </c>
      <c r="C206" s="81" t="s">
        <v>92</v>
      </c>
      <c r="D206" s="108">
        <f t="shared" si="3"/>
        <v>13267</v>
      </c>
      <c r="E206" s="108">
        <f t="shared" si="3"/>
        <v>13798</v>
      </c>
    </row>
    <row r="207" spans="1:5" ht="36">
      <c r="A207" s="35" t="s">
        <v>278</v>
      </c>
      <c r="B207" s="86" t="s">
        <v>437</v>
      </c>
      <c r="C207" s="81" t="s">
        <v>93</v>
      </c>
      <c r="D207" s="108">
        <v>13267</v>
      </c>
      <c r="E207" s="108">
        <v>13798</v>
      </c>
    </row>
    <row r="208" spans="1:5" ht="61.5" customHeight="1">
      <c r="A208" s="18" t="s">
        <v>408</v>
      </c>
      <c r="B208" s="87" t="s">
        <v>446</v>
      </c>
      <c r="C208" s="88"/>
      <c r="D208" s="133">
        <f>D210+D219+D224</f>
        <v>4364</v>
      </c>
      <c r="E208" s="133">
        <f>E210+E219+E224</f>
        <v>4504</v>
      </c>
    </row>
    <row r="209" spans="1:5" ht="15.75" customHeight="1">
      <c r="A209" s="32" t="s">
        <v>89</v>
      </c>
      <c r="B209" s="100"/>
      <c r="C209" s="88"/>
      <c r="D209" s="108"/>
      <c r="E209" s="108"/>
    </row>
    <row r="210" spans="1:5" ht="63.75" customHeight="1">
      <c r="A210" s="21" t="s">
        <v>188</v>
      </c>
      <c r="B210" s="87" t="s">
        <v>447</v>
      </c>
      <c r="C210" s="101"/>
      <c r="D210" s="133">
        <f>SUM(D211+D215)</f>
        <v>0</v>
      </c>
      <c r="E210" s="133">
        <f>SUM(E211+E215)</f>
        <v>0</v>
      </c>
    </row>
    <row r="211" spans="1:5" ht="80.25" customHeight="1">
      <c r="A211" s="30" t="s">
        <v>448</v>
      </c>
      <c r="B211" s="87" t="s">
        <v>449</v>
      </c>
      <c r="C211" s="101"/>
      <c r="D211" s="133">
        <f aca="true" t="shared" si="4" ref="D211:E213">D212</f>
        <v>0</v>
      </c>
      <c r="E211" s="133">
        <f t="shared" si="4"/>
        <v>0</v>
      </c>
    </row>
    <row r="212" spans="1:5" ht="65.25" customHeight="1">
      <c r="A212" s="31" t="s">
        <v>95</v>
      </c>
      <c r="B212" s="87" t="s">
        <v>450</v>
      </c>
      <c r="C212" s="101"/>
      <c r="D212" s="133">
        <f t="shared" si="4"/>
        <v>0</v>
      </c>
      <c r="E212" s="133">
        <f t="shared" si="4"/>
        <v>0</v>
      </c>
    </row>
    <row r="213" spans="1:5" ht="24" customHeight="1">
      <c r="A213" s="29" t="s">
        <v>101</v>
      </c>
      <c r="B213" s="81" t="s">
        <v>450</v>
      </c>
      <c r="C213" s="92" t="s">
        <v>102</v>
      </c>
      <c r="D213" s="108">
        <f t="shared" si="4"/>
        <v>0</v>
      </c>
      <c r="E213" s="108">
        <f t="shared" si="4"/>
        <v>0</v>
      </c>
    </row>
    <row r="214" spans="1:5" ht="40.5" customHeight="1">
      <c r="A214" s="29" t="s">
        <v>294</v>
      </c>
      <c r="B214" s="81" t="s">
        <v>450</v>
      </c>
      <c r="C214" s="92" t="s">
        <v>159</v>
      </c>
      <c r="D214" s="108">
        <v>0</v>
      </c>
      <c r="E214" s="108">
        <v>0</v>
      </c>
    </row>
    <row r="215" spans="1:5" ht="82.5" customHeight="1">
      <c r="A215" s="30" t="s">
        <v>373</v>
      </c>
      <c r="B215" s="87" t="s">
        <v>451</v>
      </c>
      <c r="C215" s="90"/>
      <c r="D215" s="133">
        <f>D216</f>
        <v>0</v>
      </c>
      <c r="E215" s="133">
        <f>E216</f>
        <v>0</v>
      </c>
    </row>
    <row r="216" spans="1:5" ht="46.5" customHeight="1">
      <c r="A216" s="22" t="s">
        <v>374</v>
      </c>
      <c r="B216" s="87" t="s">
        <v>452</v>
      </c>
      <c r="C216" s="92"/>
      <c r="D216" s="133">
        <f>SUM(D217)</f>
        <v>0</v>
      </c>
      <c r="E216" s="133">
        <f>SUM(E217)</f>
        <v>0</v>
      </c>
    </row>
    <row r="217" spans="1:5" ht="40.5" customHeight="1">
      <c r="A217" s="68" t="s">
        <v>364</v>
      </c>
      <c r="B217" s="81" t="s">
        <v>452</v>
      </c>
      <c r="C217" s="92" t="s">
        <v>365</v>
      </c>
      <c r="D217" s="108">
        <f>SUM(D218)</f>
        <v>0</v>
      </c>
      <c r="E217" s="108">
        <f>SUM(E218)</f>
        <v>0</v>
      </c>
    </row>
    <row r="218" spans="1:5" ht="30" customHeight="1">
      <c r="A218" s="28" t="s">
        <v>366</v>
      </c>
      <c r="B218" s="81" t="s">
        <v>452</v>
      </c>
      <c r="C218" s="92" t="s">
        <v>367</v>
      </c>
      <c r="D218" s="108">
        <v>0</v>
      </c>
      <c r="E218" s="108">
        <v>0</v>
      </c>
    </row>
    <row r="219" spans="1:5" ht="82.5" customHeight="1">
      <c r="A219" s="74" t="s">
        <v>189</v>
      </c>
      <c r="B219" s="87" t="s">
        <v>380</v>
      </c>
      <c r="C219" s="90"/>
      <c r="D219" s="133">
        <f aca="true" t="shared" si="5" ref="D219:E222">SUM(D220)</f>
        <v>0</v>
      </c>
      <c r="E219" s="133">
        <f t="shared" si="5"/>
        <v>0</v>
      </c>
    </row>
    <row r="220" spans="1:5" ht="68.25" customHeight="1">
      <c r="A220" s="141" t="s">
        <v>383</v>
      </c>
      <c r="B220" s="87" t="s">
        <v>381</v>
      </c>
      <c r="C220" s="90"/>
      <c r="D220" s="133">
        <f t="shared" si="5"/>
        <v>0</v>
      </c>
      <c r="E220" s="133">
        <f t="shared" si="5"/>
        <v>0</v>
      </c>
    </row>
    <row r="221" spans="1:5" ht="75" customHeight="1">
      <c r="A221" s="27" t="s">
        <v>190</v>
      </c>
      <c r="B221" s="87" t="s">
        <v>382</v>
      </c>
      <c r="C221" s="90"/>
      <c r="D221" s="133">
        <f t="shared" si="5"/>
        <v>0</v>
      </c>
      <c r="E221" s="133">
        <f t="shared" si="5"/>
        <v>0</v>
      </c>
    </row>
    <row r="222" spans="1:5" ht="51.75" customHeight="1">
      <c r="A222" s="77" t="s">
        <v>100</v>
      </c>
      <c r="B222" s="81" t="s">
        <v>382</v>
      </c>
      <c r="C222" s="92" t="s">
        <v>92</v>
      </c>
      <c r="D222" s="108">
        <f t="shared" si="5"/>
        <v>0</v>
      </c>
      <c r="E222" s="108">
        <f t="shared" si="5"/>
        <v>0</v>
      </c>
    </row>
    <row r="223" spans="1:5" ht="36.75" customHeight="1">
      <c r="A223" s="77" t="s">
        <v>278</v>
      </c>
      <c r="B223" s="81" t="s">
        <v>382</v>
      </c>
      <c r="C223" s="92" t="s">
        <v>93</v>
      </c>
      <c r="D223" s="108">
        <v>0</v>
      </c>
      <c r="E223" s="108">
        <v>0</v>
      </c>
    </row>
    <row r="224" spans="1:5" ht="54.75" customHeight="1">
      <c r="A224" s="129" t="s">
        <v>191</v>
      </c>
      <c r="B224" s="87" t="s">
        <v>479</v>
      </c>
      <c r="C224" s="140" t="s">
        <v>482</v>
      </c>
      <c r="D224" s="133">
        <f>SUM(D225+D234)</f>
        <v>4364</v>
      </c>
      <c r="E224" s="133">
        <f>SUM(E225+E234)</f>
        <v>4504</v>
      </c>
    </row>
    <row r="225" spans="1:5" ht="118.5" customHeight="1">
      <c r="A225" s="130" t="s">
        <v>192</v>
      </c>
      <c r="B225" s="87" t="s">
        <v>480</v>
      </c>
      <c r="C225" s="140" t="s">
        <v>482</v>
      </c>
      <c r="D225" s="133">
        <f>SUM(D226+D231)</f>
        <v>844</v>
      </c>
      <c r="E225" s="133">
        <f>SUM(E226+E231)</f>
        <v>844</v>
      </c>
    </row>
    <row r="226" spans="1:5" ht="76.5" customHeight="1">
      <c r="A226" s="79" t="s">
        <v>478</v>
      </c>
      <c r="B226" s="87" t="s">
        <v>481</v>
      </c>
      <c r="C226" s="117" t="s">
        <v>482</v>
      </c>
      <c r="D226" s="133">
        <f>SUM(D227+D229)</f>
        <v>389</v>
      </c>
      <c r="E226" s="133">
        <f>SUM(E227+E229)</f>
        <v>389</v>
      </c>
    </row>
    <row r="227" spans="1:5" ht="111" customHeight="1">
      <c r="A227" s="39" t="s">
        <v>158</v>
      </c>
      <c r="B227" s="81" t="s">
        <v>481</v>
      </c>
      <c r="C227" s="107" t="s">
        <v>152</v>
      </c>
      <c r="D227" s="108">
        <f>SUM(D228)</f>
        <v>170</v>
      </c>
      <c r="E227" s="108">
        <f>SUM(E228)</f>
        <v>170</v>
      </c>
    </row>
    <row r="228" spans="1:5" ht="76.5" customHeight="1">
      <c r="A228" s="39" t="s">
        <v>280</v>
      </c>
      <c r="B228" s="81" t="s">
        <v>481</v>
      </c>
      <c r="C228" s="107" t="s">
        <v>134</v>
      </c>
      <c r="D228" s="108">
        <v>170</v>
      </c>
      <c r="E228" s="108">
        <v>170</v>
      </c>
    </row>
    <row r="229" spans="1:5" ht="49.5" customHeight="1">
      <c r="A229" s="32" t="s">
        <v>100</v>
      </c>
      <c r="B229" s="81" t="s">
        <v>481</v>
      </c>
      <c r="C229" s="92" t="s">
        <v>92</v>
      </c>
      <c r="D229" s="102">
        <f>SUM(D230)</f>
        <v>219</v>
      </c>
      <c r="E229" s="102">
        <f>SUM(E230)</f>
        <v>219</v>
      </c>
    </row>
    <row r="230" spans="1:5" ht="51" customHeight="1">
      <c r="A230" s="32" t="s">
        <v>278</v>
      </c>
      <c r="B230" s="81" t="s">
        <v>481</v>
      </c>
      <c r="C230" s="92" t="s">
        <v>93</v>
      </c>
      <c r="D230" s="102">
        <v>219</v>
      </c>
      <c r="E230" s="102">
        <v>219</v>
      </c>
    </row>
    <row r="231" spans="1:5" ht="116.25" customHeight="1">
      <c r="A231" s="131" t="s">
        <v>193</v>
      </c>
      <c r="B231" s="87" t="s">
        <v>194</v>
      </c>
      <c r="C231" s="132"/>
      <c r="D231" s="133">
        <f>SUM(D232)</f>
        <v>455</v>
      </c>
      <c r="E231" s="133">
        <f>SUM(E232)</f>
        <v>455</v>
      </c>
    </row>
    <row r="232" spans="1:5" ht="41.25" customHeight="1">
      <c r="A232" s="32" t="s">
        <v>100</v>
      </c>
      <c r="B232" s="81" t="s">
        <v>194</v>
      </c>
      <c r="C232" s="92" t="s">
        <v>92</v>
      </c>
      <c r="D232" s="108">
        <f>SUM(D233)</f>
        <v>455</v>
      </c>
      <c r="E232" s="108">
        <f>SUM(E233)</f>
        <v>455</v>
      </c>
    </row>
    <row r="233" spans="1:5" ht="41.25" customHeight="1">
      <c r="A233" s="32" t="s">
        <v>278</v>
      </c>
      <c r="B233" s="81" t="s">
        <v>194</v>
      </c>
      <c r="C233" s="92" t="s">
        <v>93</v>
      </c>
      <c r="D233" s="108">
        <v>455</v>
      </c>
      <c r="E233" s="108">
        <v>455</v>
      </c>
    </row>
    <row r="234" spans="1:5" ht="41.25" customHeight="1">
      <c r="A234" s="33" t="s">
        <v>195</v>
      </c>
      <c r="B234" s="87" t="s">
        <v>196</v>
      </c>
      <c r="C234" s="92"/>
      <c r="D234" s="133">
        <f aca="true" t="shared" si="6" ref="D234:E236">SUM(D235)</f>
        <v>3520</v>
      </c>
      <c r="E234" s="133">
        <f t="shared" si="6"/>
        <v>3660</v>
      </c>
    </row>
    <row r="235" spans="1:5" ht="56.25" customHeight="1">
      <c r="A235" s="31" t="s">
        <v>197</v>
      </c>
      <c r="B235" s="87" t="s">
        <v>196</v>
      </c>
      <c r="C235" s="134"/>
      <c r="D235" s="133">
        <f t="shared" si="6"/>
        <v>3520</v>
      </c>
      <c r="E235" s="133">
        <f t="shared" si="6"/>
        <v>3660</v>
      </c>
    </row>
    <row r="236" spans="1:5" ht="52.5" customHeight="1">
      <c r="A236" s="32" t="s">
        <v>100</v>
      </c>
      <c r="B236" s="81" t="s">
        <v>196</v>
      </c>
      <c r="C236" s="92" t="s">
        <v>92</v>
      </c>
      <c r="D236" s="108">
        <f t="shared" si="6"/>
        <v>3520</v>
      </c>
      <c r="E236" s="108">
        <f t="shared" si="6"/>
        <v>3660</v>
      </c>
    </row>
    <row r="237" spans="1:5" ht="52.5" customHeight="1">
      <c r="A237" s="32" t="s">
        <v>278</v>
      </c>
      <c r="B237" s="81" t="s">
        <v>196</v>
      </c>
      <c r="C237" s="92" t="s">
        <v>93</v>
      </c>
      <c r="D237" s="108">
        <v>3520</v>
      </c>
      <c r="E237" s="108">
        <v>3660</v>
      </c>
    </row>
    <row r="238" spans="1:5" s="1" customFormat="1" ht="65.25" customHeight="1">
      <c r="A238" s="18" t="s">
        <v>409</v>
      </c>
      <c r="B238" s="103" t="s">
        <v>458</v>
      </c>
      <c r="C238" s="104"/>
      <c r="D238" s="133">
        <f>SUM(D239+D243)</f>
        <v>1410</v>
      </c>
      <c r="E238" s="133">
        <f>SUM(E239+E243)</f>
        <v>1410</v>
      </c>
    </row>
    <row r="239" spans="1:5" s="1" customFormat="1" ht="60.75" customHeight="1">
      <c r="A239" s="18" t="s">
        <v>547</v>
      </c>
      <c r="B239" s="103" t="s">
        <v>459</v>
      </c>
      <c r="C239" s="104"/>
      <c r="D239" s="133">
        <f>SUM(D240)</f>
        <v>1150</v>
      </c>
      <c r="E239" s="133">
        <f>SUM(E240)</f>
        <v>1150</v>
      </c>
    </row>
    <row r="240" spans="1:5" s="1" customFormat="1" ht="54.75" customHeight="1">
      <c r="A240" s="31" t="s">
        <v>198</v>
      </c>
      <c r="B240" s="103" t="s">
        <v>379</v>
      </c>
      <c r="C240" s="97"/>
      <c r="D240" s="133">
        <f>SUM(D241)</f>
        <v>1150</v>
      </c>
      <c r="E240" s="133">
        <f>SUM(E241)</f>
        <v>1150</v>
      </c>
    </row>
    <row r="241" spans="1:5" s="1" customFormat="1" ht="42.75" customHeight="1">
      <c r="A241" s="32" t="s">
        <v>100</v>
      </c>
      <c r="B241" s="81" t="s">
        <v>379</v>
      </c>
      <c r="C241" s="98">
        <v>200</v>
      </c>
      <c r="D241" s="108">
        <f>D242</f>
        <v>1150</v>
      </c>
      <c r="E241" s="108">
        <f>E242</f>
        <v>1150</v>
      </c>
    </row>
    <row r="242" spans="1:5" s="1" customFormat="1" ht="51" customHeight="1">
      <c r="A242" s="32" t="s">
        <v>278</v>
      </c>
      <c r="B242" s="81" t="s">
        <v>379</v>
      </c>
      <c r="C242" s="98">
        <v>240</v>
      </c>
      <c r="D242" s="108">
        <v>1150</v>
      </c>
      <c r="E242" s="108">
        <v>1150</v>
      </c>
    </row>
    <row r="243" spans="1:5" s="1" customFormat="1" ht="44.25" customHeight="1">
      <c r="A243" s="18" t="s">
        <v>67</v>
      </c>
      <c r="B243" s="103" t="s">
        <v>548</v>
      </c>
      <c r="C243" s="104"/>
      <c r="D243" s="133">
        <f>SUM(D244+D248)</f>
        <v>260</v>
      </c>
      <c r="E243" s="133">
        <f>SUM(E244+E248)</f>
        <v>260</v>
      </c>
    </row>
    <row r="244" spans="1:5" s="1" customFormat="1" ht="54" customHeight="1">
      <c r="A244" s="31" t="s">
        <v>75</v>
      </c>
      <c r="B244" s="103" t="s">
        <v>549</v>
      </c>
      <c r="C244" s="97"/>
      <c r="D244" s="133">
        <f>SUM(D245)</f>
        <v>260</v>
      </c>
      <c r="E244" s="133">
        <f>SUM(E245)</f>
        <v>260</v>
      </c>
    </row>
    <row r="245" spans="1:5" s="1" customFormat="1" ht="42" customHeight="1">
      <c r="A245" s="32" t="s">
        <v>100</v>
      </c>
      <c r="B245" s="81" t="s">
        <v>549</v>
      </c>
      <c r="C245" s="98">
        <v>200</v>
      </c>
      <c r="D245" s="108">
        <f>D246</f>
        <v>260</v>
      </c>
      <c r="E245" s="108">
        <f>E246</f>
        <v>260</v>
      </c>
    </row>
    <row r="246" spans="1:5" s="1" customFormat="1" ht="42" customHeight="1">
      <c r="A246" s="32" t="s">
        <v>278</v>
      </c>
      <c r="B246" s="81" t="s">
        <v>549</v>
      </c>
      <c r="C246" s="98">
        <v>240</v>
      </c>
      <c r="D246" s="108">
        <v>260</v>
      </c>
      <c r="E246" s="108">
        <v>260</v>
      </c>
    </row>
    <row r="247" spans="1:5" ht="48" customHeight="1">
      <c r="A247" s="33" t="s">
        <v>410</v>
      </c>
      <c r="B247" s="87" t="s">
        <v>460</v>
      </c>
      <c r="C247" s="105"/>
      <c r="D247" s="133">
        <f>SUM(D249+D257+D276+D281+D290+D295+D300)</f>
        <v>20349</v>
      </c>
      <c r="E247" s="133">
        <f>SUM(E249+E257+E276+E281+E290+E295+E300)</f>
        <v>20464</v>
      </c>
    </row>
    <row r="248" spans="1:5" ht="15.75" customHeight="1">
      <c r="A248" s="32" t="s">
        <v>89</v>
      </c>
      <c r="B248" s="100"/>
      <c r="C248" s="98"/>
      <c r="D248" s="108"/>
      <c r="E248" s="108"/>
    </row>
    <row r="249" spans="1:5" ht="42.75" customHeight="1">
      <c r="A249" s="33" t="s">
        <v>346</v>
      </c>
      <c r="B249" s="87" t="s">
        <v>461</v>
      </c>
      <c r="C249" s="98"/>
      <c r="D249" s="133">
        <f>SUM(D250)</f>
        <v>3341.5</v>
      </c>
      <c r="E249" s="133">
        <f aca="true" t="shared" si="7" ref="D249:E251">SUM(E250)</f>
        <v>3341.5</v>
      </c>
    </row>
    <row r="250" spans="1:5" ht="76.5" customHeight="1">
      <c r="A250" s="33" t="s">
        <v>544</v>
      </c>
      <c r="B250" s="87" t="s">
        <v>462</v>
      </c>
      <c r="C250" s="98"/>
      <c r="D250" s="133">
        <f>SUM(D251+D254)</f>
        <v>3341.5</v>
      </c>
      <c r="E250" s="133">
        <f>SUM(E251+E254)</f>
        <v>3341.5</v>
      </c>
    </row>
    <row r="251" spans="1:5" ht="48.75" customHeight="1">
      <c r="A251" s="31" t="s">
        <v>351</v>
      </c>
      <c r="B251" s="87" t="s">
        <v>463</v>
      </c>
      <c r="C251" s="97"/>
      <c r="D251" s="133">
        <f t="shared" si="7"/>
        <v>3100.5</v>
      </c>
      <c r="E251" s="133">
        <f t="shared" si="7"/>
        <v>3100.5</v>
      </c>
    </row>
    <row r="252" spans="1:5" ht="36">
      <c r="A252" s="32" t="s">
        <v>100</v>
      </c>
      <c r="B252" s="87" t="s">
        <v>463</v>
      </c>
      <c r="C252" s="98" t="s">
        <v>92</v>
      </c>
      <c r="D252" s="108">
        <f>D253</f>
        <v>3100.5</v>
      </c>
      <c r="E252" s="108">
        <f>E253</f>
        <v>3100.5</v>
      </c>
    </row>
    <row r="253" spans="1:5" ht="36">
      <c r="A253" s="32" t="s">
        <v>278</v>
      </c>
      <c r="B253" s="87" t="s">
        <v>463</v>
      </c>
      <c r="C253" s="98" t="s">
        <v>93</v>
      </c>
      <c r="D253" s="108">
        <v>3100.5</v>
      </c>
      <c r="E253" s="108">
        <v>3100.5</v>
      </c>
    </row>
    <row r="254" spans="1:5" ht="94.5" customHeight="1">
      <c r="A254" s="135" t="s">
        <v>341</v>
      </c>
      <c r="B254" s="87" t="s">
        <v>342</v>
      </c>
      <c r="C254" s="97"/>
      <c r="D254" s="133">
        <f>SUM(D255)</f>
        <v>241</v>
      </c>
      <c r="E254" s="133">
        <f>SUM(E255)</f>
        <v>241</v>
      </c>
    </row>
    <row r="255" spans="1:5" ht="48.75" customHeight="1">
      <c r="A255" s="32" t="s">
        <v>100</v>
      </c>
      <c r="B255" s="81" t="s">
        <v>342</v>
      </c>
      <c r="C255" s="98" t="s">
        <v>92</v>
      </c>
      <c r="D255" s="108">
        <f>SUM(D256)</f>
        <v>241</v>
      </c>
      <c r="E255" s="108">
        <f>SUM(E256)</f>
        <v>241</v>
      </c>
    </row>
    <row r="256" spans="1:5" ht="57.75" customHeight="1">
      <c r="A256" s="32" t="s">
        <v>278</v>
      </c>
      <c r="B256" s="81" t="s">
        <v>342</v>
      </c>
      <c r="C256" s="98" t="s">
        <v>93</v>
      </c>
      <c r="D256" s="108">
        <v>241</v>
      </c>
      <c r="E256" s="108">
        <v>241</v>
      </c>
    </row>
    <row r="257" spans="1:5" ht="79.5" customHeight="1">
      <c r="A257" s="33" t="s">
        <v>204</v>
      </c>
      <c r="B257" s="87" t="s">
        <v>464</v>
      </c>
      <c r="C257" s="105"/>
      <c r="D257" s="133">
        <f>SUM(D258+D266+D270)</f>
        <v>6822</v>
      </c>
      <c r="E257" s="133">
        <f>SUM(E258+E266+E270)</f>
        <v>6822</v>
      </c>
    </row>
    <row r="258" spans="1:5" ht="99" customHeight="1">
      <c r="A258" s="69" t="s">
        <v>510</v>
      </c>
      <c r="B258" s="96" t="s">
        <v>465</v>
      </c>
      <c r="C258" s="105"/>
      <c r="D258" s="133">
        <f>SUM(D259)</f>
        <v>1249</v>
      </c>
      <c r="E258" s="133">
        <f>SUM(E259)</f>
        <v>1249</v>
      </c>
    </row>
    <row r="259" spans="1:5" ht="98.25" customHeight="1">
      <c r="A259" s="31" t="s">
        <v>205</v>
      </c>
      <c r="B259" s="96" t="s">
        <v>34</v>
      </c>
      <c r="C259" s="97"/>
      <c r="D259" s="133">
        <f>SUM(D260+D263)</f>
        <v>1249</v>
      </c>
      <c r="E259" s="133">
        <f>SUM(E260+E263)</f>
        <v>1249</v>
      </c>
    </row>
    <row r="260" spans="1:5" ht="69" customHeight="1">
      <c r="A260" s="40" t="s">
        <v>354</v>
      </c>
      <c r="B260" s="99" t="s">
        <v>466</v>
      </c>
      <c r="C260" s="98"/>
      <c r="D260" s="108">
        <f>SUM(D261)</f>
        <v>249</v>
      </c>
      <c r="E260" s="108">
        <f>SUM(E261)</f>
        <v>249</v>
      </c>
    </row>
    <row r="261" spans="1:5" ht="36">
      <c r="A261" s="39" t="s">
        <v>100</v>
      </c>
      <c r="B261" s="99" t="s">
        <v>466</v>
      </c>
      <c r="C261" s="105" t="s">
        <v>92</v>
      </c>
      <c r="D261" s="108">
        <f>SUM(D262)</f>
        <v>249</v>
      </c>
      <c r="E261" s="108">
        <f>SUM(E262)</f>
        <v>249</v>
      </c>
    </row>
    <row r="262" spans="1:5" ht="36">
      <c r="A262" s="39" t="s">
        <v>278</v>
      </c>
      <c r="B262" s="99" t="s">
        <v>466</v>
      </c>
      <c r="C262" s="105" t="s">
        <v>93</v>
      </c>
      <c r="D262" s="108">
        <v>249</v>
      </c>
      <c r="E262" s="108">
        <v>249</v>
      </c>
    </row>
    <row r="263" spans="1:5" ht="72">
      <c r="A263" s="40" t="s">
        <v>124</v>
      </c>
      <c r="B263" s="99" t="s">
        <v>467</v>
      </c>
      <c r="C263" s="105"/>
      <c r="D263" s="108">
        <f>SUM(D264)</f>
        <v>1000</v>
      </c>
      <c r="E263" s="108">
        <f>SUM(E264)</f>
        <v>1000</v>
      </c>
    </row>
    <row r="264" spans="1:5" ht="26.25" customHeight="1">
      <c r="A264" s="39" t="s">
        <v>90</v>
      </c>
      <c r="B264" s="99" t="s">
        <v>467</v>
      </c>
      <c r="C264" s="105">
        <v>800</v>
      </c>
      <c r="D264" s="108">
        <f>SUM(D265)</f>
        <v>1000</v>
      </c>
      <c r="E264" s="108">
        <f>SUM(E265)</f>
        <v>1000</v>
      </c>
    </row>
    <row r="265" spans="1:5" ht="18">
      <c r="A265" s="39" t="s">
        <v>297</v>
      </c>
      <c r="B265" s="99" t="s">
        <v>467</v>
      </c>
      <c r="C265" s="105">
        <v>870</v>
      </c>
      <c r="D265" s="108">
        <v>1000</v>
      </c>
      <c r="E265" s="108">
        <v>1000</v>
      </c>
    </row>
    <row r="266" spans="1:5" ht="54.75" customHeight="1">
      <c r="A266" s="33" t="s">
        <v>206</v>
      </c>
      <c r="B266" s="96" t="s">
        <v>495</v>
      </c>
      <c r="C266" s="105"/>
      <c r="D266" s="133">
        <f aca="true" t="shared" si="8" ref="D266:E268">SUM(D267)</f>
        <v>50</v>
      </c>
      <c r="E266" s="133">
        <f t="shared" si="8"/>
        <v>50</v>
      </c>
    </row>
    <row r="267" spans="1:5" ht="105" customHeight="1">
      <c r="A267" s="27" t="s">
        <v>207</v>
      </c>
      <c r="B267" s="96" t="s">
        <v>468</v>
      </c>
      <c r="C267" s="97"/>
      <c r="D267" s="133">
        <f t="shared" si="8"/>
        <v>50</v>
      </c>
      <c r="E267" s="133">
        <f t="shared" si="8"/>
        <v>50</v>
      </c>
    </row>
    <row r="268" spans="1:5" ht="36">
      <c r="A268" s="39" t="s">
        <v>100</v>
      </c>
      <c r="B268" s="99" t="s">
        <v>468</v>
      </c>
      <c r="C268" s="98">
        <v>200</v>
      </c>
      <c r="D268" s="108">
        <f t="shared" si="8"/>
        <v>50</v>
      </c>
      <c r="E268" s="108">
        <f t="shared" si="8"/>
        <v>50</v>
      </c>
    </row>
    <row r="269" spans="1:5" ht="36">
      <c r="A269" s="39" t="s">
        <v>278</v>
      </c>
      <c r="B269" s="99" t="s">
        <v>468</v>
      </c>
      <c r="C269" s="98">
        <v>240</v>
      </c>
      <c r="D269" s="108">
        <v>50</v>
      </c>
      <c r="E269" s="108">
        <v>50</v>
      </c>
    </row>
    <row r="270" spans="1:5" ht="80.25" customHeight="1">
      <c r="A270" s="33" t="s">
        <v>494</v>
      </c>
      <c r="B270" s="96" t="s">
        <v>496</v>
      </c>
      <c r="C270" s="98"/>
      <c r="D270" s="133">
        <f>SUM(D271)</f>
        <v>5523</v>
      </c>
      <c r="E270" s="133">
        <f>SUM(E271)</f>
        <v>5523</v>
      </c>
    </row>
    <row r="271" spans="1:5" ht="65.25" customHeight="1">
      <c r="A271" s="31" t="s">
        <v>208</v>
      </c>
      <c r="B271" s="96" t="s">
        <v>498</v>
      </c>
      <c r="C271" s="104"/>
      <c r="D271" s="133">
        <f>SUM(D272+D274)</f>
        <v>5523</v>
      </c>
      <c r="E271" s="133">
        <f>SUM(E272+E274)</f>
        <v>5523</v>
      </c>
    </row>
    <row r="272" spans="1:5" ht="99" customHeight="1">
      <c r="A272" s="32" t="s">
        <v>158</v>
      </c>
      <c r="B272" s="99" t="s">
        <v>498</v>
      </c>
      <c r="C272" s="98" t="s">
        <v>152</v>
      </c>
      <c r="D272" s="108">
        <f>SUM(D273)</f>
        <v>5513</v>
      </c>
      <c r="E272" s="108">
        <f>SUM(E273)</f>
        <v>5513</v>
      </c>
    </row>
    <row r="273" spans="1:5" ht="31.5" customHeight="1">
      <c r="A273" s="32" t="s">
        <v>283</v>
      </c>
      <c r="B273" s="99" t="s">
        <v>498</v>
      </c>
      <c r="C273" s="98" t="s">
        <v>153</v>
      </c>
      <c r="D273" s="108">
        <v>5513</v>
      </c>
      <c r="E273" s="108">
        <v>5513</v>
      </c>
    </row>
    <row r="274" spans="1:5" ht="43.5" customHeight="1">
      <c r="A274" s="39" t="s">
        <v>100</v>
      </c>
      <c r="B274" s="99" t="s">
        <v>498</v>
      </c>
      <c r="C274" s="98" t="s">
        <v>92</v>
      </c>
      <c r="D274" s="108">
        <f>SUM(D275)</f>
        <v>10</v>
      </c>
      <c r="E274" s="108">
        <f>SUM(E275)</f>
        <v>10</v>
      </c>
    </row>
    <row r="275" spans="1:5" ht="53.25" customHeight="1">
      <c r="A275" s="39" t="s">
        <v>278</v>
      </c>
      <c r="B275" s="99" t="s">
        <v>498</v>
      </c>
      <c r="C275" s="98" t="s">
        <v>93</v>
      </c>
      <c r="D275" s="108">
        <v>10</v>
      </c>
      <c r="E275" s="108">
        <v>10</v>
      </c>
    </row>
    <row r="276" spans="1:5" ht="78" customHeight="1">
      <c r="A276" s="69" t="s">
        <v>209</v>
      </c>
      <c r="B276" s="96" t="s">
        <v>473</v>
      </c>
      <c r="C276" s="98"/>
      <c r="D276" s="133">
        <f aca="true" t="shared" si="9" ref="D276:E279">SUM(D277)</f>
        <v>1560</v>
      </c>
      <c r="E276" s="133">
        <f t="shared" si="9"/>
        <v>1560</v>
      </c>
    </row>
    <row r="277" spans="1:5" ht="153" customHeight="1">
      <c r="A277" s="33" t="s">
        <v>181</v>
      </c>
      <c r="B277" s="96" t="s">
        <v>497</v>
      </c>
      <c r="C277" s="97"/>
      <c r="D277" s="133">
        <f t="shared" si="9"/>
        <v>1560</v>
      </c>
      <c r="E277" s="133">
        <f t="shared" si="9"/>
        <v>1560</v>
      </c>
    </row>
    <row r="278" spans="1:5" ht="47.25" customHeight="1">
      <c r="A278" s="31" t="s">
        <v>321</v>
      </c>
      <c r="B278" s="96" t="s">
        <v>322</v>
      </c>
      <c r="C278" s="97"/>
      <c r="D278" s="133">
        <f t="shared" si="9"/>
        <v>1560</v>
      </c>
      <c r="E278" s="133">
        <f t="shared" si="9"/>
        <v>1560</v>
      </c>
    </row>
    <row r="279" spans="1:5" ht="38.25" customHeight="1">
      <c r="A279" s="39" t="s">
        <v>100</v>
      </c>
      <c r="B279" s="99" t="s">
        <v>322</v>
      </c>
      <c r="C279" s="98">
        <v>200</v>
      </c>
      <c r="D279" s="108">
        <f t="shared" si="9"/>
        <v>1560</v>
      </c>
      <c r="E279" s="108">
        <f t="shared" si="9"/>
        <v>1560</v>
      </c>
    </row>
    <row r="280" spans="1:5" ht="38.25" customHeight="1">
      <c r="A280" s="39" t="s">
        <v>278</v>
      </c>
      <c r="B280" s="99" t="s">
        <v>322</v>
      </c>
      <c r="C280" s="98">
        <v>240</v>
      </c>
      <c r="D280" s="108">
        <v>1560</v>
      </c>
      <c r="E280" s="108">
        <v>1560</v>
      </c>
    </row>
    <row r="281" spans="1:5" ht="38.25" customHeight="1">
      <c r="A281" s="33" t="s">
        <v>210</v>
      </c>
      <c r="B281" s="96" t="s">
        <v>211</v>
      </c>
      <c r="C281" s="98"/>
      <c r="D281" s="133">
        <f>SUM(D282+D286)</f>
        <v>4414.5</v>
      </c>
      <c r="E281" s="133">
        <f>SUM(E282+E286)</f>
        <v>4414.5</v>
      </c>
    </row>
    <row r="282" spans="1:5" ht="51.75" customHeight="1">
      <c r="A282" s="33" t="s">
        <v>212</v>
      </c>
      <c r="B282" s="96" t="s">
        <v>213</v>
      </c>
      <c r="C282" s="98"/>
      <c r="D282" s="133">
        <f aca="true" t="shared" si="10" ref="D282:E284">SUM(D283)</f>
        <v>4166.5</v>
      </c>
      <c r="E282" s="133">
        <f t="shared" si="10"/>
        <v>4166.5</v>
      </c>
    </row>
    <row r="283" spans="1:5" ht="54" customHeight="1">
      <c r="A283" s="31" t="s">
        <v>214</v>
      </c>
      <c r="B283" s="96" t="s">
        <v>215</v>
      </c>
      <c r="C283" s="98"/>
      <c r="D283" s="133">
        <f t="shared" si="10"/>
        <v>4166.5</v>
      </c>
      <c r="E283" s="133">
        <f t="shared" si="10"/>
        <v>4166.5</v>
      </c>
    </row>
    <row r="284" spans="1:5" ht="60" customHeight="1">
      <c r="A284" s="39" t="s">
        <v>100</v>
      </c>
      <c r="B284" s="99" t="s">
        <v>215</v>
      </c>
      <c r="C284" s="98" t="s">
        <v>92</v>
      </c>
      <c r="D284" s="108">
        <f t="shared" si="10"/>
        <v>4166.5</v>
      </c>
      <c r="E284" s="108">
        <f t="shared" si="10"/>
        <v>4166.5</v>
      </c>
    </row>
    <row r="285" spans="1:5" ht="60" customHeight="1">
      <c r="A285" s="39" t="s">
        <v>278</v>
      </c>
      <c r="B285" s="99" t="s">
        <v>215</v>
      </c>
      <c r="C285" s="98" t="s">
        <v>93</v>
      </c>
      <c r="D285" s="108">
        <v>4166.5</v>
      </c>
      <c r="E285" s="108">
        <v>4166.5</v>
      </c>
    </row>
    <row r="286" spans="1:5" ht="83.25" customHeight="1">
      <c r="A286" s="33" t="s">
        <v>216</v>
      </c>
      <c r="B286" s="96" t="s">
        <v>217</v>
      </c>
      <c r="C286" s="98"/>
      <c r="D286" s="133">
        <f aca="true" t="shared" si="11" ref="D286:E288">SUM(D287)</f>
        <v>248</v>
      </c>
      <c r="E286" s="133">
        <f t="shared" si="11"/>
        <v>248</v>
      </c>
    </row>
    <row r="287" spans="1:5" ht="51" customHeight="1">
      <c r="A287" s="31" t="s">
        <v>218</v>
      </c>
      <c r="B287" s="96" t="s">
        <v>219</v>
      </c>
      <c r="C287" s="98"/>
      <c r="D287" s="133">
        <f t="shared" si="11"/>
        <v>248</v>
      </c>
      <c r="E287" s="133">
        <f t="shared" si="11"/>
        <v>248</v>
      </c>
    </row>
    <row r="288" spans="1:5" ht="54" customHeight="1">
      <c r="A288" s="39" t="s">
        <v>100</v>
      </c>
      <c r="B288" s="99" t="s">
        <v>219</v>
      </c>
      <c r="C288" s="98" t="s">
        <v>92</v>
      </c>
      <c r="D288" s="108">
        <f t="shared" si="11"/>
        <v>248</v>
      </c>
      <c r="E288" s="108">
        <f t="shared" si="11"/>
        <v>248</v>
      </c>
    </row>
    <row r="289" spans="1:5" ht="54" customHeight="1">
      <c r="A289" s="39" t="s">
        <v>278</v>
      </c>
      <c r="B289" s="99" t="s">
        <v>219</v>
      </c>
      <c r="C289" s="98" t="s">
        <v>93</v>
      </c>
      <c r="D289" s="108">
        <v>248</v>
      </c>
      <c r="E289" s="108">
        <v>248</v>
      </c>
    </row>
    <row r="290" spans="1:5" ht="96" customHeight="1">
      <c r="A290" s="33" t="s">
        <v>220</v>
      </c>
      <c r="B290" s="96" t="s">
        <v>324</v>
      </c>
      <c r="C290" s="98"/>
      <c r="D290" s="133">
        <f aca="true" t="shared" si="12" ref="D290:E293">SUM(D291)</f>
        <v>661</v>
      </c>
      <c r="E290" s="133">
        <f t="shared" si="12"/>
        <v>661</v>
      </c>
    </row>
    <row r="291" spans="1:5" ht="99.75" customHeight="1">
      <c r="A291" s="33" t="s">
        <v>323</v>
      </c>
      <c r="B291" s="96" t="s">
        <v>325</v>
      </c>
      <c r="C291" s="98"/>
      <c r="D291" s="133">
        <f t="shared" si="12"/>
        <v>661</v>
      </c>
      <c r="E291" s="133">
        <f t="shared" si="12"/>
        <v>661</v>
      </c>
    </row>
    <row r="292" spans="1:5" ht="44.25" customHeight="1">
      <c r="A292" s="27" t="s">
        <v>12</v>
      </c>
      <c r="B292" s="96" t="s">
        <v>347</v>
      </c>
      <c r="C292" s="97"/>
      <c r="D292" s="133">
        <f t="shared" si="12"/>
        <v>661</v>
      </c>
      <c r="E292" s="133">
        <f t="shared" si="12"/>
        <v>661</v>
      </c>
    </row>
    <row r="293" spans="1:5" ht="36">
      <c r="A293" s="39" t="s">
        <v>100</v>
      </c>
      <c r="B293" s="99" t="s">
        <v>347</v>
      </c>
      <c r="C293" s="98">
        <v>200</v>
      </c>
      <c r="D293" s="108">
        <f t="shared" si="12"/>
        <v>661</v>
      </c>
      <c r="E293" s="108">
        <f t="shared" si="12"/>
        <v>661</v>
      </c>
    </row>
    <row r="294" spans="1:5" ht="36">
      <c r="A294" s="39" t="s">
        <v>278</v>
      </c>
      <c r="B294" s="99" t="s">
        <v>347</v>
      </c>
      <c r="C294" s="98">
        <v>240</v>
      </c>
      <c r="D294" s="108">
        <v>661</v>
      </c>
      <c r="E294" s="108">
        <v>661</v>
      </c>
    </row>
    <row r="295" spans="1:5" ht="48" customHeight="1">
      <c r="A295" s="33" t="s">
        <v>326</v>
      </c>
      <c r="B295" s="87" t="s">
        <v>348</v>
      </c>
      <c r="C295" s="97"/>
      <c r="D295" s="133">
        <f aca="true" t="shared" si="13" ref="D295:E298">SUM(D296)</f>
        <v>351</v>
      </c>
      <c r="E295" s="133">
        <f t="shared" si="13"/>
        <v>351</v>
      </c>
    </row>
    <row r="296" spans="1:5" ht="45" customHeight="1">
      <c r="A296" s="33" t="s">
        <v>182</v>
      </c>
      <c r="B296" s="87" t="s">
        <v>349</v>
      </c>
      <c r="C296" s="97"/>
      <c r="D296" s="133">
        <f t="shared" si="13"/>
        <v>351</v>
      </c>
      <c r="E296" s="133">
        <f t="shared" si="13"/>
        <v>351</v>
      </c>
    </row>
    <row r="297" spans="1:5" ht="45" customHeight="1">
      <c r="A297" s="31" t="s">
        <v>300</v>
      </c>
      <c r="B297" s="87" t="s">
        <v>350</v>
      </c>
      <c r="C297" s="98"/>
      <c r="D297" s="133">
        <f t="shared" si="13"/>
        <v>351</v>
      </c>
      <c r="E297" s="133">
        <f t="shared" si="13"/>
        <v>351</v>
      </c>
    </row>
    <row r="298" spans="1:5" ht="43.5" customHeight="1">
      <c r="A298" s="39" t="s">
        <v>100</v>
      </c>
      <c r="B298" s="81" t="s">
        <v>350</v>
      </c>
      <c r="C298" s="98">
        <v>200</v>
      </c>
      <c r="D298" s="108">
        <f t="shared" si="13"/>
        <v>351</v>
      </c>
      <c r="E298" s="108">
        <f t="shared" si="13"/>
        <v>351</v>
      </c>
    </row>
    <row r="299" spans="1:5" ht="36">
      <c r="A299" s="39" t="s">
        <v>278</v>
      </c>
      <c r="B299" s="81" t="s">
        <v>350</v>
      </c>
      <c r="C299" s="98">
        <v>240</v>
      </c>
      <c r="D299" s="108">
        <v>351</v>
      </c>
      <c r="E299" s="108">
        <v>351</v>
      </c>
    </row>
    <row r="300" spans="1:5" ht="34.5">
      <c r="A300" s="33" t="s">
        <v>221</v>
      </c>
      <c r="B300" s="87" t="s">
        <v>222</v>
      </c>
      <c r="C300" s="97"/>
      <c r="D300" s="133">
        <f>SUM(D301)</f>
        <v>3199</v>
      </c>
      <c r="E300" s="133">
        <f>SUM(E301)</f>
        <v>3314</v>
      </c>
    </row>
    <row r="301" spans="1:5" ht="69">
      <c r="A301" s="33" t="s">
        <v>223</v>
      </c>
      <c r="B301" s="87" t="s">
        <v>224</v>
      </c>
      <c r="C301" s="97"/>
      <c r="D301" s="133">
        <f>SUM(D302)</f>
        <v>3199</v>
      </c>
      <c r="E301" s="133">
        <f>SUM(E302)</f>
        <v>3314</v>
      </c>
    </row>
    <row r="302" spans="1:5" ht="72">
      <c r="A302" s="31" t="s">
        <v>225</v>
      </c>
      <c r="B302" s="87" t="s">
        <v>226</v>
      </c>
      <c r="C302" s="97"/>
      <c r="D302" s="133">
        <f>SUM(D303+D305)</f>
        <v>3199</v>
      </c>
      <c r="E302" s="133">
        <f>SUM(E303+E305)</f>
        <v>3314</v>
      </c>
    </row>
    <row r="303" spans="1:5" ht="107.25" customHeight="1">
      <c r="A303" s="32" t="s">
        <v>158</v>
      </c>
      <c r="B303" s="81" t="s">
        <v>226</v>
      </c>
      <c r="C303" s="98" t="s">
        <v>152</v>
      </c>
      <c r="D303" s="108">
        <f>SUM(D304)</f>
        <v>2754</v>
      </c>
      <c r="E303" s="108">
        <f>SUM(E304)</f>
        <v>2854</v>
      </c>
    </row>
    <row r="304" spans="1:5" ht="51" customHeight="1">
      <c r="A304" s="39" t="s">
        <v>280</v>
      </c>
      <c r="B304" s="81" t="s">
        <v>226</v>
      </c>
      <c r="C304" s="98" t="s">
        <v>134</v>
      </c>
      <c r="D304" s="108">
        <v>2754</v>
      </c>
      <c r="E304" s="108">
        <v>2854</v>
      </c>
    </row>
    <row r="305" spans="1:5" ht="53.25" customHeight="1">
      <c r="A305" s="39" t="s">
        <v>100</v>
      </c>
      <c r="B305" s="81" t="s">
        <v>226</v>
      </c>
      <c r="C305" s="98" t="s">
        <v>92</v>
      </c>
      <c r="D305" s="108">
        <f>SUM(D306)</f>
        <v>445</v>
      </c>
      <c r="E305" s="108">
        <f>SUM(E306)</f>
        <v>460</v>
      </c>
    </row>
    <row r="306" spans="1:5" ht="51" customHeight="1">
      <c r="A306" s="39" t="s">
        <v>278</v>
      </c>
      <c r="B306" s="81" t="s">
        <v>226</v>
      </c>
      <c r="C306" s="98" t="s">
        <v>93</v>
      </c>
      <c r="D306" s="108">
        <v>445</v>
      </c>
      <c r="E306" s="108">
        <v>460</v>
      </c>
    </row>
    <row r="307" spans="1:5" ht="43.5" customHeight="1">
      <c r="A307" s="33" t="s">
        <v>411</v>
      </c>
      <c r="B307" s="97" t="s">
        <v>500</v>
      </c>
      <c r="C307" s="105"/>
      <c r="D307" s="133">
        <f>SUM(D309+D314+D319)</f>
        <v>10490</v>
      </c>
      <c r="E307" s="133">
        <f>SUM(E309+E314+E319)</f>
        <v>9510</v>
      </c>
    </row>
    <row r="308" spans="1:5" ht="22.5" customHeight="1">
      <c r="A308" s="32" t="s">
        <v>89</v>
      </c>
      <c r="B308" s="97"/>
      <c r="C308" s="105"/>
      <c r="D308" s="133"/>
      <c r="E308" s="133"/>
    </row>
    <row r="309" spans="1:5" ht="39" customHeight="1">
      <c r="A309" s="21" t="s">
        <v>55</v>
      </c>
      <c r="B309" s="97" t="s">
        <v>315</v>
      </c>
      <c r="C309" s="105"/>
      <c r="D309" s="133">
        <f aca="true" t="shared" si="14" ref="D309:E312">SUM(D310)</f>
        <v>3000</v>
      </c>
      <c r="E309" s="133">
        <f t="shared" si="14"/>
        <v>5000</v>
      </c>
    </row>
    <row r="310" spans="1:5" ht="99.75" customHeight="1">
      <c r="A310" s="33" t="s">
        <v>234</v>
      </c>
      <c r="B310" s="97" t="s">
        <v>316</v>
      </c>
      <c r="C310" s="105"/>
      <c r="D310" s="133">
        <f t="shared" si="14"/>
        <v>3000</v>
      </c>
      <c r="E310" s="133">
        <f t="shared" si="14"/>
        <v>5000</v>
      </c>
    </row>
    <row r="311" spans="1:5" ht="87" customHeight="1">
      <c r="A311" s="34" t="s">
        <v>168</v>
      </c>
      <c r="B311" s="97" t="s">
        <v>475</v>
      </c>
      <c r="C311" s="105"/>
      <c r="D311" s="133">
        <f t="shared" si="14"/>
        <v>3000</v>
      </c>
      <c r="E311" s="133">
        <f t="shared" si="14"/>
        <v>5000</v>
      </c>
    </row>
    <row r="312" spans="1:5" ht="46.5" customHeight="1">
      <c r="A312" s="75" t="s">
        <v>364</v>
      </c>
      <c r="B312" s="98" t="s">
        <v>475</v>
      </c>
      <c r="C312" s="105" t="s">
        <v>365</v>
      </c>
      <c r="D312" s="108">
        <f t="shared" si="14"/>
        <v>3000</v>
      </c>
      <c r="E312" s="108">
        <f t="shared" si="14"/>
        <v>5000</v>
      </c>
    </row>
    <row r="313" spans="1:5" ht="22.5" customHeight="1">
      <c r="A313" s="76" t="s">
        <v>366</v>
      </c>
      <c r="B313" s="98" t="s">
        <v>475</v>
      </c>
      <c r="C313" s="105" t="s">
        <v>367</v>
      </c>
      <c r="D313" s="108">
        <v>3000</v>
      </c>
      <c r="E313" s="108">
        <v>5000</v>
      </c>
    </row>
    <row r="314" spans="1:5" ht="47.25" customHeight="1">
      <c r="A314" s="33" t="s">
        <v>353</v>
      </c>
      <c r="B314" s="97" t="s">
        <v>343</v>
      </c>
      <c r="C314" s="105"/>
      <c r="D314" s="133">
        <f aca="true" t="shared" si="15" ref="D314:E317">SUM(D315)</f>
        <v>4510</v>
      </c>
      <c r="E314" s="133">
        <f t="shared" si="15"/>
        <v>4510</v>
      </c>
    </row>
    <row r="315" spans="1:5" ht="81" customHeight="1">
      <c r="A315" s="33" t="s">
        <v>499</v>
      </c>
      <c r="B315" s="97" t="s">
        <v>156</v>
      </c>
      <c r="C315" s="105"/>
      <c r="D315" s="133">
        <f t="shared" si="15"/>
        <v>4510</v>
      </c>
      <c r="E315" s="133">
        <f t="shared" si="15"/>
        <v>4510</v>
      </c>
    </row>
    <row r="316" spans="1:5" ht="45" customHeight="1">
      <c r="A316" s="31" t="s">
        <v>155</v>
      </c>
      <c r="B316" s="19" t="s">
        <v>157</v>
      </c>
      <c r="C316" s="106"/>
      <c r="D316" s="133">
        <f t="shared" si="15"/>
        <v>4510</v>
      </c>
      <c r="E316" s="133">
        <f t="shared" si="15"/>
        <v>4510</v>
      </c>
    </row>
    <row r="317" spans="1:5" ht="18">
      <c r="A317" s="29" t="s">
        <v>101</v>
      </c>
      <c r="B317" s="24" t="s">
        <v>157</v>
      </c>
      <c r="C317" s="105" t="s">
        <v>102</v>
      </c>
      <c r="D317" s="108">
        <f t="shared" si="15"/>
        <v>4510</v>
      </c>
      <c r="E317" s="108">
        <f t="shared" si="15"/>
        <v>4510</v>
      </c>
    </row>
    <row r="318" spans="1:5" ht="36">
      <c r="A318" s="29" t="s">
        <v>294</v>
      </c>
      <c r="B318" s="24" t="s">
        <v>157</v>
      </c>
      <c r="C318" s="105" t="s">
        <v>159</v>
      </c>
      <c r="D318" s="108">
        <v>4510</v>
      </c>
      <c r="E318" s="108">
        <v>4510</v>
      </c>
    </row>
    <row r="319" spans="1:5" ht="69" customHeight="1">
      <c r="A319" s="33" t="s">
        <v>545</v>
      </c>
      <c r="B319" s="97" t="s">
        <v>337</v>
      </c>
      <c r="C319" s="97"/>
      <c r="D319" s="133">
        <f aca="true" t="shared" si="16" ref="D319:E322">SUM(D320)</f>
        <v>2980</v>
      </c>
      <c r="E319" s="133">
        <f t="shared" si="16"/>
        <v>0</v>
      </c>
    </row>
    <row r="320" spans="1:5" ht="92.25" customHeight="1">
      <c r="A320" s="69" t="s">
        <v>501</v>
      </c>
      <c r="B320" s="97" t="s">
        <v>338</v>
      </c>
      <c r="C320" s="97"/>
      <c r="D320" s="133">
        <f t="shared" si="16"/>
        <v>2980</v>
      </c>
      <c r="E320" s="133">
        <f t="shared" si="16"/>
        <v>0</v>
      </c>
    </row>
    <row r="321" spans="1:5" ht="104.25" customHeight="1">
      <c r="A321" s="31" t="s">
        <v>502</v>
      </c>
      <c r="B321" s="97" t="s">
        <v>401</v>
      </c>
      <c r="C321" s="106"/>
      <c r="D321" s="133">
        <f t="shared" si="16"/>
        <v>2980</v>
      </c>
      <c r="E321" s="133">
        <f t="shared" si="16"/>
        <v>0</v>
      </c>
    </row>
    <row r="322" spans="1:5" ht="36">
      <c r="A322" s="75" t="s">
        <v>364</v>
      </c>
      <c r="B322" s="98" t="s">
        <v>401</v>
      </c>
      <c r="C322" s="105" t="s">
        <v>365</v>
      </c>
      <c r="D322" s="133">
        <f t="shared" si="16"/>
        <v>2980</v>
      </c>
      <c r="E322" s="133">
        <f t="shared" si="16"/>
        <v>0</v>
      </c>
    </row>
    <row r="323" spans="1:5" ht="18">
      <c r="A323" s="76" t="s">
        <v>366</v>
      </c>
      <c r="B323" s="98" t="s">
        <v>401</v>
      </c>
      <c r="C323" s="105" t="s">
        <v>367</v>
      </c>
      <c r="D323" s="108">
        <v>2980</v>
      </c>
      <c r="E323" s="108">
        <v>0</v>
      </c>
    </row>
    <row r="324" spans="1:5" ht="51.75">
      <c r="A324" s="21" t="s">
        <v>412</v>
      </c>
      <c r="B324" s="96" t="s">
        <v>503</v>
      </c>
      <c r="C324" s="98"/>
      <c r="D324" s="133">
        <f>SUM(D326+D334+D343)</f>
        <v>6005</v>
      </c>
      <c r="E324" s="133">
        <f>SUM(E326+E334+E343)</f>
        <v>6155</v>
      </c>
    </row>
    <row r="325" spans="1:5" ht="18">
      <c r="A325" s="32" t="s">
        <v>89</v>
      </c>
      <c r="B325" s="91"/>
      <c r="C325" s="98"/>
      <c r="D325" s="133"/>
      <c r="E325" s="133"/>
    </row>
    <row r="326" spans="1:5" ht="17.25">
      <c r="A326" s="33" t="s">
        <v>327</v>
      </c>
      <c r="B326" s="89" t="s">
        <v>317</v>
      </c>
      <c r="C326" s="97"/>
      <c r="D326" s="133">
        <f>SUM(D327)</f>
        <v>4950</v>
      </c>
      <c r="E326" s="133">
        <f>SUM(E327)</f>
        <v>5100</v>
      </c>
    </row>
    <row r="327" spans="1:5" ht="115.5" customHeight="1">
      <c r="A327" s="33" t="s">
        <v>511</v>
      </c>
      <c r="B327" s="89" t="s">
        <v>318</v>
      </c>
      <c r="C327" s="97"/>
      <c r="D327" s="133">
        <f>SUM(D328+D331)</f>
        <v>4950</v>
      </c>
      <c r="E327" s="133">
        <f>SUM(E328+E331)</f>
        <v>5100</v>
      </c>
    </row>
    <row r="328" spans="1:5" ht="57.75" customHeight="1">
      <c r="A328" s="31" t="s">
        <v>512</v>
      </c>
      <c r="B328" s="89" t="s">
        <v>329</v>
      </c>
      <c r="C328" s="97"/>
      <c r="D328" s="133">
        <f>SUM(D329)</f>
        <v>0</v>
      </c>
      <c r="E328" s="133">
        <f>SUM(E329)</f>
        <v>0</v>
      </c>
    </row>
    <row r="329" spans="1:5" ht="56.25" customHeight="1">
      <c r="A329" s="39" t="s">
        <v>100</v>
      </c>
      <c r="B329" s="91" t="s">
        <v>329</v>
      </c>
      <c r="C329" s="98" t="s">
        <v>92</v>
      </c>
      <c r="D329" s="108">
        <f>SUM(D330)</f>
        <v>0</v>
      </c>
      <c r="E329" s="108">
        <f>SUM(E330)</f>
        <v>0</v>
      </c>
    </row>
    <row r="330" spans="1:5" ht="55.5" customHeight="1">
      <c r="A330" s="39" t="s">
        <v>278</v>
      </c>
      <c r="B330" s="91" t="s">
        <v>329</v>
      </c>
      <c r="C330" s="98" t="s">
        <v>93</v>
      </c>
      <c r="D330" s="108">
        <v>0</v>
      </c>
      <c r="E330" s="108">
        <v>0</v>
      </c>
    </row>
    <row r="331" spans="1:5" ht="90" customHeight="1">
      <c r="A331" s="128" t="s">
        <v>149</v>
      </c>
      <c r="B331" s="96" t="s">
        <v>328</v>
      </c>
      <c r="C331" s="98"/>
      <c r="D331" s="133">
        <f>SUM(D332)</f>
        <v>4950</v>
      </c>
      <c r="E331" s="133">
        <f>SUM(E332)</f>
        <v>5100</v>
      </c>
    </row>
    <row r="332" spans="1:5" ht="49.5" customHeight="1">
      <c r="A332" s="39" t="s">
        <v>100</v>
      </c>
      <c r="B332" s="99" t="s">
        <v>328</v>
      </c>
      <c r="C332" s="98" t="s">
        <v>92</v>
      </c>
      <c r="D332" s="108">
        <f>SUM(D333)</f>
        <v>4950</v>
      </c>
      <c r="E332" s="108">
        <f>SUM(E333)</f>
        <v>5100</v>
      </c>
    </row>
    <row r="333" spans="1:5" ht="51.75" customHeight="1">
      <c r="A333" s="39" t="s">
        <v>278</v>
      </c>
      <c r="B333" s="99" t="s">
        <v>328</v>
      </c>
      <c r="C333" s="98" t="s">
        <v>93</v>
      </c>
      <c r="D333" s="108">
        <v>4950</v>
      </c>
      <c r="E333" s="108">
        <v>5100</v>
      </c>
    </row>
    <row r="334" spans="1:5" ht="75.75" customHeight="1">
      <c r="A334" s="21" t="s">
        <v>535</v>
      </c>
      <c r="B334" s="96" t="s">
        <v>530</v>
      </c>
      <c r="C334" s="98"/>
      <c r="D334" s="133">
        <f>SUM(D335+D339)</f>
        <v>1055</v>
      </c>
      <c r="E334" s="133">
        <f>SUM(E335+E339)</f>
        <v>1055</v>
      </c>
    </row>
    <row r="335" spans="1:5" ht="103.5" customHeight="1">
      <c r="A335" s="33" t="s">
        <v>227</v>
      </c>
      <c r="B335" s="96" t="s">
        <v>532</v>
      </c>
      <c r="C335" s="98"/>
      <c r="D335" s="133">
        <f aca="true" t="shared" si="17" ref="D335:E337">SUM(D336)</f>
        <v>1055</v>
      </c>
      <c r="E335" s="133">
        <f t="shared" si="17"/>
        <v>1055</v>
      </c>
    </row>
    <row r="336" spans="1:5" ht="127.5" customHeight="1">
      <c r="A336" s="34" t="s">
        <v>228</v>
      </c>
      <c r="B336" s="96" t="s">
        <v>203</v>
      </c>
      <c r="C336" s="98"/>
      <c r="D336" s="133">
        <f t="shared" si="17"/>
        <v>1055</v>
      </c>
      <c r="E336" s="133">
        <f t="shared" si="17"/>
        <v>1055</v>
      </c>
    </row>
    <row r="337" spans="1:5" ht="55.5" customHeight="1">
      <c r="A337" s="39" t="s">
        <v>100</v>
      </c>
      <c r="B337" s="99" t="s">
        <v>203</v>
      </c>
      <c r="C337" s="98" t="s">
        <v>92</v>
      </c>
      <c r="D337" s="108">
        <f t="shared" si="17"/>
        <v>1055</v>
      </c>
      <c r="E337" s="108">
        <f t="shared" si="17"/>
        <v>1055</v>
      </c>
    </row>
    <row r="338" spans="1:5" ht="48" customHeight="1">
      <c r="A338" s="39" t="s">
        <v>278</v>
      </c>
      <c r="B338" s="99" t="s">
        <v>203</v>
      </c>
      <c r="C338" s="98" t="s">
        <v>93</v>
      </c>
      <c r="D338" s="108">
        <v>1055</v>
      </c>
      <c r="E338" s="108">
        <v>1055</v>
      </c>
    </row>
    <row r="339" spans="1:5" ht="57" customHeight="1">
      <c r="A339" s="33" t="s">
        <v>531</v>
      </c>
      <c r="B339" s="96" t="s">
        <v>533</v>
      </c>
      <c r="C339" s="98"/>
      <c r="D339" s="133">
        <f aca="true" t="shared" si="18" ref="D339:E341">SUM(D340)</f>
        <v>0</v>
      </c>
      <c r="E339" s="133">
        <f t="shared" si="18"/>
        <v>0</v>
      </c>
    </row>
    <row r="340" spans="1:5" ht="72.75" customHeight="1">
      <c r="A340" s="31" t="s">
        <v>229</v>
      </c>
      <c r="B340" s="19" t="s">
        <v>534</v>
      </c>
      <c r="C340" s="98"/>
      <c r="D340" s="133">
        <f t="shared" si="18"/>
        <v>0</v>
      </c>
      <c r="E340" s="133">
        <f t="shared" si="18"/>
        <v>0</v>
      </c>
    </row>
    <row r="341" spans="1:5" ht="36">
      <c r="A341" s="39" t="s">
        <v>100</v>
      </c>
      <c r="B341" s="24" t="s">
        <v>534</v>
      </c>
      <c r="C341" s="98" t="s">
        <v>92</v>
      </c>
      <c r="D341" s="108">
        <f t="shared" si="18"/>
        <v>0</v>
      </c>
      <c r="E341" s="108">
        <f t="shared" si="18"/>
        <v>0</v>
      </c>
    </row>
    <row r="342" spans="1:5" ht="36">
      <c r="A342" s="39" t="s">
        <v>278</v>
      </c>
      <c r="B342" s="24" t="s">
        <v>534</v>
      </c>
      <c r="C342" s="98" t="s">
        <v>93</v>
      </c>
      <c r="D342" s="108">
        <v>0</v>
      </c>
      <c r="E342" s="108">
        <v>0</v>
      </c>
    </row>
    <row r="343" spans="1:5" ht="34.5">
      <c r="A343" s="33" t="s">
        <v>230</v>
      </c>
      <c r="B343" s="19" t="s">
        <v>536</v>
      </c>
      <c r="C343" s="97"/>
      <c r="D343" s="133">
        <f aca="true" t="shared" si="19" ref="D343:E346">SUM(D344)</f>
        <v>0</v>
      </c>
      <c r="E343" s="133">
        <f t="shared" si="19"/>
        <v>0</v>
      </c>
    </row>
    <row r="344" spans="1:5" ht="48" customHeight="1">
      <c r="A344" s="33" t="s">
        <v>231</v>
      </c>
      <c r="B344" s="19" t="s">
        <v>537</v>
      </c>
      <c r="C344" s="97"/>
      <c r="D344" s="133">
        <f t="shared" si="19"/>
        <v>0</v>
      </c>
      <c r="E344" s="133">
        <f t="shared" si="19"/>
        <v>0</v>
      </c>
    </row>
    <row r="345" spans="1:5" ht="78" customHeight="1">
      <c r="A345" s="31" t="s">
        <v>232</v>
      </c>
      <c r="B345" s="142" t="s">
        <v>477</v>
      </c>
      <c r="C345" s="97"/>
      <c r="D345" s="133">
        <f t="shared" si="19"/>
        <v>0</v>
      </c>
      <c r="E345" s="133">
        <f t="shared" si="19"/>
        <v>0</v>
      </c>
    </row>
    <row r="346" spans="1:5" ht="52.5" customHeight="1">
      <c r="A346" s="39" t="s">
        <v>100</v>
      </c>
      <c r="B346" s="143" t="s">
        <v>477</v>
      </c>
      <c r="C346" s="98" t="s">
        <v>92</v>
      </c>
      <c r="D346" s="108">
        <f t="shared" si="19"/>
        <v>0</v>
      </c>
      <c r="E346" s="108">
        <f t="shared" si="19"/>
        <v>0</v>
      </c>
    </row>
    <row r="347" spans="1:5" ht="55.5" customHeight="1">
      <c r="A347" s="39" t="s">
        <v>278</v>
      </c>
      <c r="B347" s="143" t="s">
        <v>477</v>
      </c>
      <c r="C347" s="98" t="s">
        <v>93</v>
      </c>
      <c r="D347" s="108">
        <v>0</v>
      </c>
      <c r="E347" s="108">
        <v>0</v>
      </c>
    </row>
    <row r="348" spans="1:5" ht="58.5" customHeight="1">
      <c r="A348" s="21" t="s">
        <v>413</v>
      </c>
      <c r="B348" s="96" t="s">
        <v>504</v>
      </c>
      <c r="C348" s="98"/>
      <c r="D348" s="133">
        <f>SUM(D350+D366)</f>
        <v>29130</v>
      </c>
      <c r="E348" s="133">
        <f>SUM(E350+E366)</f>
        <v>30372</v>
      </c>
    </row>
    <row r="349" spans="1:5" ht="15.75" customHeight="1">
      <c r="A349" s="32" t="s">
        <v>89</v>
      </c>
      <c r="B349" s="97"/>
      <c r="C349" s="98"/>
      <c r="D349" s="133"/>
      <c r="E349" s="133"/>
    </row>
    <row r="350" spans="1:5" ht="57" customHeight="1">
      <c r="A350" s="144" t="s">
        <v>320</v>
      </c>
      <c r="B350" s="97" t="s">
        <v>505</v>
      </c>
      <c r="C350" s="98"/>
      <c r="D350" s="133">
        <f>SUM(D351+D355+D362)</f>
        <v>2700</v>
      </c>
      <c r="E350" s="133">
        <f>SUM(E351+E355+E362)</f>
        <v>2810</v>
      </c>
    </row>
    <row r="351" spans="1:5" ht="63" customHeight="1">
      <c r="A351" s="33" t="s">
        <v>76</v>
      </c>
      <c r="B351" s="97" t="s">
        <v>506</v>
      </c>
      <c r="C351" s="98"/>
      <c r="D351" s="133">
        <f aca="true" t="shared" si="20" ref="D351:E353">SUM(D352)</f>
        <v>2320</v>
      </c>
      <c r="E351" s="133">
        <f t="shared" si="20"/>
        <v>2410</v>
      </c>
    </row>
    <row r="352" spans="1:5" ht="99" customHeight="1">
      <c r="A352" s="25" t="s">
        <v>355</v>
      </c>
      <c r="B352" s="97" t="s">
        <v>507</v>
      </c>
      <c r="C352" s="97"/>
      <c r="D352" s="133">
        <f t="shared" si="20"/>
        <v>2320</v>
      </c>
      <c r="E352" s="133">
        <f t="shared" si="20"/>
        <v>2410</v>
      </c>
    </row>
    <row r="353" spans="1:5" ht="25.5" customHeight="1">
      <c r="A353" s="32" t="s">
        <v>90</v>
      </c>
      <c r="B353" s="98" t="s">
        <v>507</v>
      </c>
      <c r="C353" s="98" t="s">
        <v>91</v>
      </c>
      <c r="D353" s="108">
        <f t="shared" si="20"/>
        <v>2320</v>
      </c>
      <c r="E353" s="108">
        <f t="shared" si="20"/>
        <v>2410</v>
      </c>
    </row>
    <row r="354" spans="1:5" ht="68.25" customHeight="1">
      <c r="A354" s="23" t="s">
        <v>298</v>
      </c>
      <c r="B354" s="98" t="s">
        <v>507</v>
      </c>
      <c r="C354" s="98" t="s">
        <v>170</v>
      </c>
      <c r="D354" s="108">
        <v>2320</v>
      </c>
      <c r="E354" s="108">
        <v>2410</v>
      </c>
    </row>
    <row r="355" spans="1:5" ht="104.25" customHeight="1">
      <c r="A355" s="33" t="s">
        <v>162</v>
      </c>
      <c r="B355" s="97" t="s">
        <v>172</v>
      </c>
      <c r="C355" s="98"/>
      <c r="D355" s="133">
        <f>SUM(D356+D359)</f>
        <v>200</v>
      </c>
      <c r="E355" s="133">
        <f>SUM(E356+E359)</f>
        <v>210</v>
      </c>
    </row>
    <row r="356" spans="1:5" ht="72" customHeight="1">
      <c r="A356" s="25" t="s">
        <v>402</v>
      </c>
      <c r="B356" s="97" t="s">
        <v>173</v>
      </c>
      <c r="C356" s="97"/>
      <c r="D356" s="133">
        <f>SUM(D357)</f>
        <v>40</v>
      </c>
      <c r="E356" s="133">
        <f>SUM(E357)</f>
        <v>40</v>
      </c>
    </row>
    <row r="357" spans="1:5" ht="40.5" customHeight="1">
      <c r="A357" s="23" t="s">
        <v>100</v>
      </c>
      <c r="B357" s="98" t="s">
        <v>173</v>
      </c>
      <c r="C357" s="98">
        <v>200</v>
      </c>
      <c r="D357" s="108">
        <f>SUM(D358)</f>
        <v>40</v>
      </c>
      <c r="E357" s="108">
        <f>SUM(E358)</f>
        <v>40</v>
      </c>
    </row>
    <row r="358" spans="1:5" ht="40.5" customHeight="1">
      <c r="A358" s="23" t="s">
        <v>278</v>
      </c>
      <c r="B358" s="98" t="s">
        <v>173</v>
      </c>
      <c r="C358" s="98">
        <v>240</v>
      </c>
      <c r="D358" s="108">
        <v>40</v>
      </c>
      <c r="E358" s="108">
        <v>40</v>
      </c>
    </row>
    <row r="359" spans="1:5" ht="78" customHeight="1">
      <c r="A359" s="25" t="s">
        <v>233</v>
      </c>
      <c r="B359" s="97" t="s">
        <v>174</v>
      </c>
      <c r="C359" s="98"/>
      <c r="D359" s="133">
        <f>SUM(D360)</f>
        <v>160</v>
      </c>
      <c r="E359" s="133">
        <f>SUM(E360)</f>
        <v>170</v>
      </c>
    </row>
    <row r="360" spans="1:5" ht="62.25" customHeight="1">
      <c r="A360" s="23" t="s">
        <v>100</v>
      </c>
      <c r="B360" s="98" t="s">
        <v>174</v>
      </c>
      <c r="C360" s="98">
        <v>200</v>
      </c>
      <c r="D360" s="108">
        <f>SUM(D361)</f>
        <v>160</v>
      </c>
      <c r="E360" s="108">
        <f>SUM(E361)</f>
        <v>170</v>
      </c>
    </row>
    <row r="361" spans="1:5" ht="40.5" customHeight="1">
      <c r="A361" s="23" t="s">
        <v>278</v>
      </c>
      <c r="B361" s="98" t="s">
        <v>174</v>
      </c>
      <c r="C361" s="98">
        <v>240</v>
      </c>
      <c r="D361" s="108">
        <v>160</v>
      </c>
      <c r="E361" s="108">
        <v>170</v>
      </c>
    </row>
    <row r="362" spans="1:5" ht="73.5" customHeight="1">
      <c r="A362" s="33" t="s">
        <v>175</v>
      </c>
      <c r="B362" s="97" t="s">
        <v>177</v>
      </c>
      <c r="C362" s="98"/>
      <c r="D362" s="133">
        <f aca="true" t="shared" si="21" ref="D362:E364">SUM(D363)</f>
        <v>180</v>
      </c>
      <c r="E362" s="133">
        <f t="shared" si="21"/>
        <v>190</v>
      </c>
    </row>
    <row r="363" spans="1:5" ht="60" customHeight="1">
      <c r="A363" s="25" t="s">
        <v>176</v>
      </c>
      <c r="B363" s="97" t="s">
        <v>178</v>
      </c>
      <c r="C363" s="98"/>
      <c r="D363" s="133">
        <f t="shared" si="21"/>
        <v>180</v>
      </c>
      <c r="E363" s="133">
        <f t="shared" si="21"/>
        <v>190</v>
      </c>
    </row>
    <row r="364" spans="1:5" ht="40.5" customHeight="1">
      <c r="A364" s="23" t="s">
        <v>100</v>
      </c>
      <c r="B364" s="98" t="s">
        <v>178</v>
      </c>
      <c r="C364" s="98">
        <v>200</v>
      </c>
      <c r="D364" s="108">
        <f t="shared" si="21"/>
        <v>180</v>
      </c>
      <c r="E364" s="108">
        <f t="shared" si="21"/>
        <v>190</v>
      </c>
    </row>
    <row r="365" spans="1:5" ht="40.5" customHeight="1">
      <c r="A365" s="23" t="s">
        <v>278</v>
      </c>
      <c r="B365" s="98" t="s">
        <v>178</v>
      </c>
      <c r="C365" s="98">
        <v>240</v>
      </c>
      <c r="D365" s="108">
        <v>180</v>
      </c>
      <c r="E365" s="108">
        <v>190</v>
      </c>
    </row>
    <row r="366" spans="1:5" ht="63.75" customHeight="1">
      <c r="A366" s="21" t="s">
        <v>414</v>
      </c>
      <c r="B366" s="97" t="s">
        <v>285</v>
      </c>
      <c r="C366" s="97"/>
      <c r="D366" s="133">
        <f>SUM(D367+D371)</f>
        <v>26430</v>
      </c>
      <c r="E366" s="133">
        <f>SUM(E367+E371)</f>
        <v>27562</v>
      </c>
    </row>
    <row r="367" spans="1:5" ht="95.25" customHeight="1">
      <c r="A367" s="69" t="s">
        <v>235</v>
      </c>
      <c r="B367" s="97" t="s">
        <v>286</v>
      </c>
      <c r="C367" s="98"/>
      <c r="D367" s="133">
        <f aca="true" t="shared" si="22" ref="D367:E369">SUM(D368)</f>
        <v>24650</v>
      </c>
      <c r="E367" s="133">
        <f t="shared" si="22"/>
        <v>25710</v>
      </c>
    </row>
    <row r="368" spans="1:5" ht="63.75" customHeight="1">
      <c r="A368" s="25" t="s">
        <v>236</v>
      </c>
      <c r="B368" s="97" t="s">
        <v>287</v>
      </c>
      <c r="C368" s="97"/>
      <c r="D368" s="133">
        <f t="shared" si="22"/>
        <v>24650</v>
      </c>
      <c r="E368" s="133">
        <f t="shared" si="22"/>
        <v>25710</v>
      </c>
    </row>
    <row r="369" spans="1:5" ht="63.75" customHeight="1">
      <c r="A369" s="23" t="s">
        <v>100</v>
      </c>
      <c r="B369" s="98" t="s">
        <v>287</v>
      </c>
      <c r="C369" s="98" t="s">
        <v>92</v>
      </c>
      <c r="D369" s="108">
        <f t="shared" si="22"/>
        <v>24650</v>
      </c>
      <c r="E369" s="108">
        <f t="shared" si="22"/>
        <v>25710</v>
      </c>
    </row>
    <row r="370" spans="1:5" ht="63.75" customHeight="1">
      <c r="A370" s="23" t="s">
        <v>278</v>
      </c>
      <c r="B370" s="98" t="s">
        <v>287</v>
      </c>
      <c r="C370" s="98" t="s">
        <v>93</v>
      </c>
      <c r="D370" s="108">
        <v>24650</v>
      </c>
      <c r="E370" s="108">
        <v>25710</v>
      </c>
    </row>
    <row r="371" spans="1:5" ht="75" customHeight="1">
      <c r="A371" s="69" t="s">
        <v>237</v>
      </c>
      <c r="B371" s="97" t="s">
        <v>288</v>
      </c>
      <c r="C371" s="97"/>
      <c r="D371" s="133">
        <f>SUM(D372+D375)</f>
        <v>1780</v>
      </c>
      <c r="E371" s="133">
        <f>SUM(E372+E375)</f>
        <v>1852</v>
      </c>
    </row>
    <row r="372" spans="1:5" ht="123" customHeight="1">
      <c r="A372" s="25" t="s">
        <v>238</v>
      </c>
      <c r="B372" s="97" t="s">
        <v>289</v>
      </c>
      <c r="C372" s="97"/>
      <c r="D372" s="133">
        <f>SUM(D373)</f>
        <v>890</v>
      </c>
      <c r="E372" s="133">
        <f>SUM(E373)</f>
        <v>926</v>
      </c>
    </row>
    <row r="373" spans="1:5" ht="36">
      <c r="A373" s="23" t="s">
        <v>100</v>
      </c>
      <c r="B373" s="98" t="s">
        <v>289</v>
      </c>
      <c r="C373" s="98" t="s">
        <v>92</v>
      </c>
      <c r="D373" s="108">
        <f>SUM(D374)</f>
        <v>890</v>
      </c>
      <c r="E373" s="108">
        <f>SUM(E374)</f>
        <v>926</v>
      </c>
    </row>
    <row r="374" spans="1:5" ht="44.25" customHeight="1">
      <c r="A374" s="23" t="s">
        <v>278</v>
      </c>
      <c r="B374" s="98" t="s">
        <v>289</v>
      </c>
      <c r="C374" s="98" t="s">
        <v>93</v>
      </c>
      <c r="D374" s="108">
        <v>890</v>
      </c>
      <c r="E374" s="108">
        <v>926</v>
      </c>
    </row>
    <row r="375" spans="1:5" ht="102.75" customHeight="1">
      <c r="A375" s="25" t="s">
        <v>169</v>
      </c>
      <c r="B375" s="96" t="s">
        <v>290</v>
      </c>
      <c r="C375" s="97"/>
      <c r="D375" s="133">
        <f>SUM(D376)</f>
        <v>890</v>
      </c>
      <c r="E375" s="133">
        <f>SUM(E376)</f>
        <v>926</v>
      </c>
    </row>
    <row r="376" spans="1:5" ht="44.25" customHeight="1">
      <c r="A376" s="23" t="s">
        <v>100</v>
      </c>
      <c r="B376" s="99" t="s">
        <v>290</v>
      </c>
      <c r="C376" s="98" t="s">
        <v>92</v>
      </c>
      <c r="D376" s="108">
        <f>SUM(D377)</f>
        <v>890</v>
      </c>
      <c r="E376" s="108">
        <f>SUM(E377)</f>
        <v>926</v>
      </c>
    </row>
    <row r="377" spans="1:5" ht="44.25" customHeight="1">
      <c r="A377" s="23" t="s">
        <v>278</v>
      </c>
      <c r="B377" s="99" t="s">
        <v>290</v>
      </c>
      <c r="C377" s="98" t="s">
        <v>93</v>
      </c>
      <c r="D377" s="108">
        <v>890</v>
      </c>
      <c r="E377" s="108">
        <v>926</v>
      </c>
    </row>
    <row r="378" spans="1:5" ht="34.5">
      <c r="A378" s="21" t="s">
        <v>415</v>
      </c>
      <c r="B378" s="97" t="s">
        <v>508</v>
      </c>
      <c r="C378" s="98"/>
      <c r="D378" s="133">
        <f>SUM(D380+D385+D400+D407+D416)</f>
        <v>173470</v>
      </c>
      <c r="E378" s="133">
        <f>SUM(E380+E385+E400+E407+E416)</f>
        <v>173330</v>
      </c>
    </row>
    <row r="379" spans="1:5" ht="18">
      <c r="A379" s="23" t="s">
        <v>89</v>
      </c>
      <c r="B379" s="98"/>
      <c r="C379" s="98"/>
      <c r="D379" s="108"/>
      <c r="E379" s="108"/>
    </row>
    <row r="380" spans="1:5" ht="57" customHeight="1">
      <c r="A380" s="21" t="s">
        <v>239</v>
      </c>
      <c r="B380" s="97" t="s">
        <v>509</v>
      </c>
      <c r="C380" s="97"/>
      <c r="D380" s="133">
        <f aca="true" t="shared" si="23" ref="D380:E383">SUM(D381)</f>
        <v>200</v>
      </c>
      <c r="E380" s="133">
        <f t="shared" si="23"/>
        <v>0</v>
      </c>
    </row>
    <row r="381" spans="1:5" ht="62.25" customHeight="1">
      <c r="A381" s="21" t="s">
        <v>240</v>
      </c>
      <c r="B381" s="97" t="s">
        <v>291</v>
      </c>
      <c r="C381" s="97"/>
      <c r="D381" s="133">
        <f t="shared" si="23"/>
        <v>200</v>
      </c>
      <c r="E381" s="133">
        <f t="shared" si="23"/>
        <v>0</v>
      </c>
    </row>
    <row r="382" spans="1:5" ht="66" customHeight="1">
      <c r="A382" s="34" t="s">
        <v>125</v>
      </c>
      <c r="B382" s="97" t="s">
        <v>292</v>
      </c>
      <c r="C382" s="97"/>
      <c r="D382" s="133">
        <f t="shared" si="23"/>
        <v>200</v>
      </c>
      <c r="E382" s="133">
        <f t="shared" si="23"/>
        <v>0</v>
      </c>
    </row>
    <row r="383" spans="1:5" ht="18">
      <c r="A383" s="42" t="s">
        <v>150</v>
      </c>
      <c r="B383" s="98" t="s">
        <v>292</v>
      </c>
      <c r="C383" s="98" t="s">
        <v>151</v>
      </c>
      <c r="D383" s="108">
        <f t="shared" si="23"/>
        <v>200</v>
      </c>
      <c r="E383" s="108">
        <f t="shared" si="23"/>
        <v>0</v>
      </c>
    </row>
    <row r="384" spans="1:5" ht="18">
      <c r="A384" s="42" t="s">
        <v>299</v>
      </c>
      <c r="B384" s="98" t="s">
        <v>292</v>
      </c>
      <c r="C384" s="98" t="s">
        <v>126</v>
      </c>
      <c r="D384" s="108">
        <v>200</v>
      </c>
      <c r="E384" s="108">
        <v>0</v>
      </c>
    </row>
    <row r="385" spans="1:5" ht="45" customHeight="1">
      <c r="A385" s="26" t="s">
        <v>241</v>
      </c>
      <c r="B385" s="97" t="s">
        <v>514</v>
      </c>
      <c r="C385" s="98"/>
      <c r="D385" s="133">
        <f>SUM(D386+D393)</f>
        <v>1100</v>
      </c>
      <c r="E385" s="133">
        <f>SUM(E386+E393)</f>
        <v>1125</v>
      </c>
    </row>
    <row r="386" spans="1:6" ht="59.25" customHeight="1">
      <c r="A386" s="26" t="s">
        <v>13</v>
      </c>
      <c r="B386" s="97" t="s">
        <v>143</v>
      </c>
      <c r="C386" s="97"/>
      <c r="D386" s="133">
        <f>SUM(D387+D390)</f>
        <v>520</v>
      </c>
      <c r="E386" s="133">
        <f>SUM(E387+E390)</f>
        <v>525</v>
      </c>
      <c r="F386" s="17"/>
    </row>
    <row r="387" spans="1:5" ht="78" customHeight="1">
      <c r="A387" s="27" t="s">
        <v>127</v>
      </c>
      <c r="B387" s="97" t="s">
        <v>144</v>
      </c>
      <c r="C387" s="98"/>
      <c r="D387" s="133">
        <f>SUM(D388)</f>
        <v>120</v>
      </c>
      <c r="E387" s="133">
        <f>SUM(E388)</f>
        <v>125</v>
      </c>
    </row>
    <row r="388" spans="1:5" ht="53.25" customHeight="1">
      <c r="A388" s="28" t="s">
        <v>100</v>
      </c>
      <c r="B388" s="98" t="s">
        <v>144</v>
      </c>
      <c r="C388" s="98">
        <v>200</v>
      </c>
      <c r="D388" s="108">
        <f>SUM(D389)</f>
        <v>120</v>
      </c>
      <c r="E388" s="108">
        <f>SUM(E389)</f>
        <v>125</v>
      </c>
    </row>
    <row r="389" spans="1:5" ht="36">
      <c r="A389" s="28" t="s">
        <v>278</v>
      </c>
      <c r="B389" s="98" t="s">
        <v>144</v>
      </c>
      <c r="C389" s="98">
        <v>240</v>
      </c>
      <c r="D389" s="108">
        <v>120</v>
      </c>
      <c r="E389" s="108">
        <v>125</v>
      </c>
    </row>
    <row r="390" spans="1:5" ht="39" customHeight="1">
      <c r="A390" s="27" t="s">
        <v>128</v>
      </c>
      <c r="B390" s="97" t="s">
        <v>145</v>
      </c>
      <c r="C390" s="98"/>
      <c r="D390" s="133">
        <f>SUM(D391)</f>
        <v>400</v>
      </c>
      <c r="E390" s="133">
        <f>SUM(E391)</f>
        <v>400</v>
      </c>
    </row>
    <row r="391" spans="1:5" ht="36">
      <c r="A391" s="28" t="s">
        <v>100</v>
      </c>
      <c r="B391" s="98" t="s">
        <v>145</v>
      </c>
      <c r="C391" s="98" t="s">
        <v>92</v>
      </c>
      <c r="D391" s="108">
        <f>SUM(D392)</f>
        <v>400</v>
      </c>
      <c r="E391" s="108">
        <f>SUM(E392)</f>
        <v>400</v>
      </c>
    </row>
    <row r="392" spans="1:5" ht="36">
      <c r="A392" s="28" t="s">
        <v>278</v>
      </c>
      <c r="B392" s="98" t="s">
        <v>145</v>
      </c>
      <c r="C392" s="98" t="s">
        <v>93</v>
      </c>
      <c r="D392" s="108">
        <v>400</v>
      </c>
      <c r="E392" s="108">
        <v>400</v>
      </c>
    </row>
    <row r="393" spans="1:5" ht="39" customHeight="1">
      <c r="A393" s="26" t="s">
        <v>171</v>
      </c>
      <c r="B393" s="97" t="s">
        <v>146</v>
      </c>
      <c r="C393" s="98"/>
      <c r="D393" s="133">
        <f>SUM(D397+D394)</f>
        <v>580</v>
      </c>
      <c r="E393" s="133">
        <f>SUM(E397+E394)</f>
        <v>600</v>
      </c>
    </row>
    <row r="394" spans="1:5" ht="39" customHeight="1">
      <c r="A394" s="27" t="s">
        <v>330</v>
      </c>
      <c r="B394" s="97" t="s">
        <v>147</v>
      </c>
      <c r="C394" s="95"/>
      <c r="D394" s="133">
        <f>SUM(D395)</f>
        <v>370</v>
      </c>
      <c r="E394" s="133">
        <f>SUM(E395)</f>
        <v>380</v>
      </c>
    </row>
    <row r="395" spans="1:5" ht="39" customHeight="1">
      <c r="A395" s="28" t="s">
        <v>100</v>
      </c>
      <c r="B395" s="98" t="s">
        <v>147</v>
      </c>
      <c r="C395" s="98">
        <v>200</v>
      </c>
      <c r="D395" s="108">
        <f>SUM(D396)</f>
        <v>370</v>
      </c>
      <c r="E395" s="108">
        <f>SUM(E396)</f>
        <v>380</v>
      </c>
    </row>
    <row r="396" spans="1:5" ht="48.75" customHeight="1">
      <c r="A396" s="28" t="s">
        <v>278</v>
      </c>
      <c r="B396" s="98" t="s">
        <v>147</v>
      </c>
      <c r="C396" s="98">
        <v>240</v>
      </c>
      <c r="D396" s="108">
        <v>370</v>
      </c>
      <c r="E396" s="108">
        <v>380</v>
      </c>
    </row>
    <row r="397" spans="1:5" ht="40.5" customHeight="1">
      <c r="A397" s="27" t="s">
        <v>515</v>
      </c>
      <c r="B397" s="97" t="s">
        <v>148</v>
      </c>
      <c r="C397" s="98"/>
      <c r="D397" s="133">
        <f>SUM(D398)</f>
        <v>210</v>
      </c>
      <c r="E397" s="133">
        <f>SUM(E398)</f>
        <v>220</v>
      </c>
    </row>
    <row r="398" spans="1:5" ht="36">
      <c r="A398" s="28" t="s">
        <v>100</v>
      </c>
      <c r="B398" s="98" t="s">
        <v>148</v>
      </c>
      <c r="C398" s="98" t="s">
        <v>92</v>
      </c>
      <c r="D398" s="108">
        <f>SUM(D399)</f>
        <v>210</v>
      </c>
      <c r="E398" s="108">
        <f>SUM(E399)</f>
        <v>220</v>
      </c>
    </row>
    <row r="399" spans="1:5" ht="36">
      <c r="A399" s="28" t="s">
        <v>278</v>
      </c>
      <c r="B399" s="98" t="s">
        <v>148</v>
      </c>
      <c r="C399" s="98" t="s">
        <v>93</v>
      </c>
      <c r="D399" s="108">
        <v>210</v>
      </c>
      <c r="E399" s="108">
        <v>220</v>
      </c>
    </row>
    <row r="400" spans="1:5" ht="59.25" customHeight="1">
      <c r="A400" s="26" t="s">
        <v>242</v>
      </c>
      <c r="B400" s="97" t="s">
        <v>105</v>
      </c>
      <c r="C400" s="97"/>
      <c r="D400" s="133">
        <f>SUM(D401)</f>
        <v>4624</v>
      </c>
      <c r="E400" s="133">
        <f>SUM(E401)</f>
        <v>4621</v>
      </c>
    </row>
    <row r="401" spans="1:5" ht="90" customHeight="1">
      <c r="A401" s="26" t="s">
        <v>243</v>
      </c>
      <c r="B401" s="97" t="s">
        <v>106</v>
      </c>
      <c r="C401" s="97"/>
      <c r="D401" s="133">
        <f>SUM(D402)</f>
        <v>4624</v>
      </c>
      <c r="E401" s="133">
        <f>SUM(E402)</f>
        <v>4621</v>
      </c>
    </row>
    <row r="402" spans="1:5" ht="105.75" customHeight="1">
      <c r="A402" s="31" t="s">
        <v>165</v>
      </c>
      <c r="B402" s="83" t="s">
        <v>107</v>
      </c>
      <c r="C402" s="105"/>
      <c r="D402" s="133">
        <f>SUM(D403+D405)</f>
        <v>4624</v>
      </c>
      <c r="E402" s="133">
        <f>SUM(E403+E405)</f>
        <v>4621</v>
      </c>
    </row>
    <row r="403" spans="1:5" ht="102" customHeight="1">
      <c r="A403" s="29" t="s">
        <v>158</v>
      </c>
      <c r="B403" s="86" t="s">
        <v>107</v>
      </c>
      <c r="C403" s="105" t="s">
        <v>152</v>
      </c>
      <c r="D403" s="108">
        <f>SUM(D404)</f>
        <v>4450</v>
      </c>
      <c r="E403" s="108">
        <f>SUM(E404)</f>
        <v>4450</v>
      </c>
    </row>
    <row r="404" spans="1:5" ht="36">
      <c r="A404" s="29" t="s">
        <v>280</v>
      </c>
      <c r="B404" s="86" t="s">
        <v>107</v>
      </c>
      <c r="C404" s="105" t="s">
        <v>134</v>
      </c>
      <c r="D404" s="108">
        <v>4450</v>
      </c>
      <c r="E404" s="108">
        <v>4450</v>
      </c>
    </row>
    <row r="405" spans="1:5" ht="36">
      <c r="A405" s="29" t="s">
        <v>100</v>
      </c>
      <c r="B405" s="86" t="s">
        <v>107</v>
      </c>
      <c r="C405" s="98" t="s">
        <v>92</v>
      </c>
      <c r="D405" s="108">
        <f>SUM(D406)</f>
        <v>174</v>
      </c>
      <c r="E405" s="108">
        <f>SUM(E406)</f>
        <v>171</v>
      </c>
    </row>
    <row r="406" spans="1:5" ht="36">
      <c r="A406" s="29" t="s">
        <v>278</v>
      </c>
      <c r="B406" s="86" t="s">
        <v>107</v>
      </c>
      <c r="C406" s="98" t="s">
        <v>93</v>
      </c>
      <c r="D406" s="108">
        <v>174</v>
      </c>
      <c r="E406" s="108">
        <v>171</v>
      </c>
    </row>
    <row r="407" spans="1:5" ht="51" customHeight="1">
      <c r="A407" s="26" t="s">
        <v>244</v>
      </c>
      <c r="B407" s="97" t="s">
        <v>516</v>
      </c>
      <c r="C407" s="97"/>
      <c r="D407" s="133">
        <f>SUM(D412+D408)</f>
        <v>7234</v>
      </c>
      <c r="E407" s="133">
        <f>SUM(E412+E408)</f>
        <v>7249</v>
      </c>
    </row>
    <row r="408" spans="1:5" ht="51.75">
      <c r="A408" s="30" t="s">
        <v>519</v>
      </c>
      <c r="B408" s="97" t="s">
        <v>517</v>
      </c>
      <c r="C408" s="98"/>
      <c r="D408" s="133">
        <f aca="true" t="shared" si="24" ref="D408:E410">SUM(D409)</f>
        <v>405</v>
      </c>
      <c r="E408" s="133">
        <f t="shared" si="24"/>
        <v>420</v>
      </c>
    </row>
    <row r="409" spans="1:5" ht="54">
      <c r="A409" s="22" t="s">
        <v>360</v>
      </c>
      <c r="B409" s="97" t="s">
        <v>108</v>
      </c>
      <c r="C409" s="97"/>
      <c r="D409" s="133">
        <f t="shared" si="24"/>
        <v>405</v>
      </c>
      <c r="E409" s="133">
        <f t="shared" si="24"/>
        <v>420</v>
      </c>
    </row>
    <row r="410" spans="1:5" ht="36">
      <c r="A410" s="28" t="s">
        <v>100</v>
      </c>
      <c r="B410" s="98" t="s">
        <v>108</v>
      </c>
      <c r="C410" s="98" t="s">
        <v>92</v>
      </c>
      <c r="D410" s="108">
        <f t="shared" si="24"/>
        <v>405</v>
      </c>
      <c r="E410" s="108">
        <f t="shared" si="24"/>
        <v>420</v>
      </c>
    </row>
    <row r="411" spans="1:5" ht="36">
      <c r="A411" s="28" t="s">
        <v>278</v>
      </c>
      <c r="B411" s="98" t="s">
        <v>108</v>
      </c>
      <c r="C411" s="98" t="s">
        <v>93</v>
      </c>
      <c r="D411" s="108">
        <v>405</v>
      </c>
      <c r="E411" s="108">
        <v>420</v>
      </c>
    </row>
    <row r="412" spans="1:5" ht="81.75" customHeight="1">
      <c r="A412" s="26" t="s">
        <v>518</v>
      </c>
      <c r="B412" s="97" t="s">
        <v>520</v>
      </c>
      <c r="C412" s="97"/>
      <c r="D412" s="133">
        <f aca="true" t="shared" si="25" ref="D412:E414">SUM(D413)</f>
        <v>6829</v>
      </c>
      <c r="E412" s="133">
        <f t="shared" si="25"/>
        <v>6829</v>
      </c>
    </row>
    <row r="413" spans="1:5" ht="66" customHeight="1">
      <c r="A413" s="31" t="s">
        <v>359</v>
      </c>
      <c r="B413" s="97" t="s">
        <v>109</v>
      </c>
      <c r="C413" s="97"/>
      <c r="D413" s="133">
        <f t="shared" si="25"/>
        <v>6829</v>
      </c>
      <c r="E413" s="133">
        <f t="shared" si="25"/>
        <v>6829</v>
      </c>
    </row>
    <row r="414" spans="1:5" ht="18">
      <c r="A414" s="29" t="s">
        <v>101</v>
      </c>
      <c r="B414" s="98" t="s">
        <v>109</v>
      </c>
      <c r="C414" s="98" t="s">
        <v>102</v>
      </c>
      <c r="D414" s="108">
        <f t="shared" si="25"/>
        <v>6829</v>
      </c>
      <c r="E414" s="108">
        <f t="shared" si="25"/>
        <v>6829</v>
      </c>
    </row>
    <row r="415" spans="1:5" ht="36">
      <c r="A415" s="29" t="s">
        <v>294</v>
      </c>
      <c r="B415" s="98" t="s">
        <v>109</v>
      </c>
      <c r="C415" s="98" t="s">
        <v>159</v>
      </c>
      <c r="D415" s="108">
        <v>6829</v>
      </c>
      <c r="E415" s="108">
        <v>6829</v>
      </c>
    </row>
    <row r="416" spans="1:5" ht="48" customHeight="1">
      <c r="A416" s="26" t="s">
        <v>385</v>
      </c>
      <c r="B416" s="97" t="s">
        <v>110</v>
      </c>
      <c r="C416" s="98"/>
      <c r="D416" s="133">
        <f>SUM(D417)</f>
        <v>160312</v>
      </c>
      <c r="E416" s="133">
        <f>SUM(E417)</f>
        <v>160335</v>
      </c>
    </row>
    <row r="417" spans="1:5" ht="75.75" customHeight="1">
      <c r="A417" s="26" t="s">
        <v>245</v>
      </c>
      <c r="B417" s="97" t="s">
        <v>111</v>
      </c>
      <c r="C417" s="98"/>
      <c r="D417" s="133">
        <f>SUM(D418+D426+D433+D443+D436+D448)</f>
        <v>160312</v>
      </c>
      <c r="E417" s="133">
        <f>SUM(E418+E426+E433+E443+E436+E448)</f>
        <v>160335</v>
      </c>
    </row>
    <row r="418" spans="1:5" ht="42" customHeight="1">
      <c r="A418" s="33" t="s">
        <v>85</v>
      </c>
      <c r="B418" s="97" t="s">
        <v>112</v>
      </c>
      <c r="C418" s="98"/>
      <c r="D418" s="133">
        <f>SUM(D419)</f>
        <v>103529</v>
      </c>
      <c r="E418" s="133">
        <f>SUM(E419)</f>
        <v>103529</v>
      </c>
    </row>
    <row r="419" spans="1:5" ht="43.5" customHeight="1">
      <c r="A419" s="31" t="s">
        <v>246</v>
      </c>
      <c r="B419" s="97" t="s">
        <v>113</v>
      </c>
      <c r="C419" s="97"/>
      <c r="D419" s="133">
        <f>SUM(D420+D422+D424)</f>
        <v>103529</v>
      </c>
      <c r="E419" s="133">
        <f>SUM(E420+E422+E424)</f>
        <v>103529</v>
      </c>
    </row>
    <row r="420" spans="1:5" ht="106.5" customHeight="1">
      <c r="A420" s="39" t="s">
        <v>158</v>
      </c>
      <c r="B420" s="98" t="s">
        <v>113</v>
      </c>
      <c r="C420" s="98">
        <v>100</v>
      </c>
      <c r="D420" s="108">
        <f>SUM(D421)</f>
        <v>73711</v>
      </c>
      <c r="E420" s="108">
        <f>SUM(E421)</f>
        <v>73711</v>
      </c>
    </row>
    <row r="421" spans="1:5" ht="36">
      <c r="A421" s="39" t="s">
        <v>280</v>
      </c>
      <c r="B421" s="98" t="s">
        <v>113</v>
      </c>
      <c r="C421" s="98">
        <v>120</v>
      </c>
      <c r="D421" s="108">
        <v>73711</v>
      </c>
      <c r="E421" s="108">
        <v>73711</v>
      </c>
    </row>
    <row r="422" spans="1:5" ht="36">
      <c r="A422" s="39" t="s">
        <v>100</v>
      </c>
      <c r="B422" s="98" t="s">
        <v>113</v>
      </c>
      <c r="C422" s="98">
        <v>200</v>
      </c>
      <c r="D422" s="108">
        <f>SUM(D423)</f>
        <v>28468</v>
      </c>
      <c r="E422" s="108">
        <f>SUM(E423)</f>
        <v>28468</v>
      </c>
    </row>
    <row r="423" spans="1:5" ht="36">
      <c r="A423" s="39" t="s">
        <v>278</v>
      </c>
      <c r="B423" s="98" t="s">
        <v>113</v>
      </c>
      <c r="C423" s="98">
        <v>240</v>
      </c>
      <c r="D423" s="108">
        <v>28468</v>
      </c>
      <c r="E423" s="108">
        <v>28468</v>
      </c>
    </row>
    <row r="424" spans="1:5" ht="18">
      <c r="A424" s="39" t="s">
        <v>90</v>
      </c>
      <c r="B424" s="98" t="s">
        <v>113</v>
      </c>
      <c r="C424" s="98">
        <v>800</v>
      </c>
      <c r="D424" s="108">
        <f>SUM(D425)</f>
        <v>1350</v>
      </c>
      <c r="E424" s="108">
        <f>SUM(E425)</f>
        <v>1350</v>
      </c>
    </row>
    <row r="425" spans="1:5" ht="18">
      <c r="A425" s="39" t="s">
        <v>282</v>
      </c>
      <c r="B425" s="98" t="s">
        <v>113</v>
      </c>
      <c r="C425" s="98">
        <v>850</v>
      </c>
      <c r="D425" s="108">
        <v>1350</v>
      </c>
      <c r="E425" s="108">
        <v>1350</v>
      </c>
    </row>
    <row r="426" spans="1:5" ht="45" customHeight="1">
      <c r="A426" s="31" t="s">
        <v>344</v>
      </c>
      <c r="B426" s="97" t="s">
        <v>114</v>
      </c>
      <c r="C426" s="97"/>
      <c r="D426" s="133">
        <f>SUM(D427+D429+D431)</f>
        <v>13516</v>
      </c>
      <c r="E426" s="133">
        <f>SUM(E427+E429+E431)</f>
        <v>13516</v>
      </c>
    </row>
    <row r="427" spans="1:5" ht="94.5" customHeight="1">
      <c r="A427" s="32" t="s">
        <v>158</v>
      </c>
      <c r="B427" s="98" t="s">
        <v>114</v>
      </c>
      <c r="C427" s="98" t="s">
        <v>152</v>
      </c>
      <c r="D427" s="108">
        <f>SUM(D428)</f>
        <v>12705</v>
      </c>
      <c r="E427" s="108">
        <f>SUM(E428)</f>
        <v>12705</v>
      </c>
    </row>
    <row r="428" spans="1:5" ht="18">
      <c r="A428" s="32" t="s">
        <v>283</v>
      </c>
      <c r="B428" s="98" t="s">
        <v>114</v>
      </c>
      <c r="C428" s="98" t="s">
        <v>153</v>
      </c>
      <c r="D428" s="108">
        <v>12705</v>
      </c>
      <c r="E428" s="108">
        <v>12705</v>
      </c>
    </row>
    <row r="429" spans="1:5" ht="36">
      <c r="A429" s="39" t="s">
        <v>100</v>
      </c>
      <c r="B429" s="98" t="s">
        <v>114</v>
      </c>
      <c r="C429" s="98">
        <v>200</v>
      </c>
      <c r="D429" s="108">
        <f>SUM(D430)</f>
        <v>811</v>
      </c>
      <c r="E429" s="108">
        <f>SUM(E430)</f>
        <v>811</v>
      </c>
    </row>
    <row r="430" spans="1:5" ht="36">
      <c r="A430" s="39" t="s">
        <v>278</v>
      </c>
      <c r="B430" s="98" t="s">
        <v>114</v>
      </c>
      <c r="C430" s="98">
        <v>240</v>
      </c>
      <c r="D430" s="108">
        <v>811</v>
      </c>
      <c r="E430" s="108">
        <v>811</v>
      </c>
    </row>
    <row r="431" spans="1:5" ht="23.25" customHeight="1">
      <c r="A431" s="39" t="s">
        <v>90</v>
      </c>
      <c r="B431" s="98" t="s">
        <v>114</v>
      </c>
      <c r="C431" s="98">
        <v>800</v>
      </c>
      <c r="D431" s="108">
        <f>SUM(D432)</f>
        <v>0</v>
      </c>
      <c r="E431" s="108">
        <f>SUM(E432)</f>
        <v>0</v>
      </c>
    </row>
    <row r="432" spans="1:5" ht="29.25" customHeight="1">
      <c r="A432" s="39" t="s">
        <v>282</v>
      </c>
      <c r="B432" s="98" t="s">
        <v>114</v>
      </c>
      <c r="C432" s="98">
        <v>850</v>
      </c>
      <c r="D432" s="108">
        <v>0</v>
      </c>
      <c r="E432" s="108">
        <v>0</v>
      </c>
    </row>
    <row r="433" spans="1:5" ht="43.5" customHeight="1">
      <c r="A433" s="31" t="s">
        <v>163</v>
      </c>
      <c r="B433" s="97" t="s">
        <v>115</v>
      </c>
      <c r="C433" s="97"/>
      <c r="D433" s="133">
        <f>SUM(D434)</f>
        <v>70</v>
      </c>
      <c r="E433" s="133">
        <f>SUM(E434)</f>
        <v>70</v>
      </c>
    </row>
    <row r="434" spans="1:5" ht="32.25" customHeight="1">
      <c r="A434" s="39" t="s">
        <v>90</v>
      </c>
      <c r="B434" s="98" t="s">
        <v>115</v>
      </c>
      <c r="C434" s="98">
        <v>800</v>
      </c>
      <c r="D434" s="108">
        <f>SUM(D435)</f>
        <v>70</v>
      </c>
      <c r="E434" s="108">
        <f>SUM(E435)</f>
        <v>70</v>
      </c>
    </row>
    <row r="435" spans="1:5" ht="42" customHeight="1">
      <c r="A435" s="39" t="s">
        <v>282</v>
      </c>
      <c r="B435" s="98" t="s">
        <v>115</v>
      </c>
      <c r="C435" s="98">
        <v>850</v>
      </c>
      <c r="D435" s="108">
        <v>70</v>
      </c>
      <c r="E435" s="108">
        <v>70</v>
      </c>
    </row>
    <row r="436" spans="1:5" ht="78" customHeight="1">
      <c r="A436" s="31" t="s">
        <v>313</v>
      </c>
      <c r="B436" s="117" t="s">
        <v>116</v>
      </c>
      <c r="C436" s="98"/>
      <c r="D436" s="123">
        <f>SUM(D437+D439+D441)</f>
        <v>40131</v>
      </c>
      <c r="E436" s="123">
        <f>SUM(E437+E439+E441)</f>
        <v>40131</v>
      </c>
    </row>
    <row r="437" spans="1:5" ht="109.5" customHeight="1">
      <c r="A437" s="32" t="s">
        <v>158</v>
      </c>
      <c r="B437" s="107" t="s">
        <v>116</v>
      </c>
      <c r="C437" s="105" t="s">
        <v>152</v>
      </c>
      <c r="D437" s="124">
        <f>SUM(D438)</f>
        <v>37048</v>
      </c>
      <c r="E437" s="124">
        <f>SUM(E438)</f>
        <v>37048</v>
      </c>
    </row>
    <row r="438" spans="1:5" ht="35.25" customHeight="1">
      <c r="A438" s="32" t="s">
        <v>283</v>
      </c>
      <c r="B438" s="107" t="s">
        <v>116</v>
      </c>
      <c r="C438" s="105" t="s">
        <v>153</v>
      </c>
      <c r="D438" s="124">
        <v>37048</v>
      </c>
      <c r="E438" s="124">
        <v>37048</v>
      </c>
    </row>
    <row r="439" spans="1:5" ht="57" customHeight="1">
      <c r="A439" s="78" t="s">
        <v>100</v>
      </c>
      <c r="B439" s="107" t="s">
        <v>116</v>
      </c>
      <c r="C439" s="98" t="s">
        <v>92</v>
      </c>
      <c r="D439" s="124">
        <f>SUM(D440)</f>
        <v>3081</v>
      </c>
      <c r="E439" s="124">
        <f>SUM(E440)</f>
        <v>3081</v>
      </c>
    </row>
    <row r="440" spans="1:5" ht="45.75" customHeight="1">
      <c r="A440" s="78" t="s">
        <v>278</v>
      </c>
      <c r="B440" s="107" t="s">
        <v>116</v>
      </c>
      <c r="C440" s="98" t="s">
        <v>93</v>
      </c>
      <c r="D440" s="124">
        <v>3081</v>
      </c>
      <c r="E440" s="124">
        <v>3081</v>
      </c>
    </row>
    <row r="441" spans="1:5" ht="36.75" customHeight="1">
      <c r="A441" s="80" t="s">
        <v>90</v>
      </c>
      <c r="B441" s="107" t="s">
        <v>116</v>
      </c>
      <c r="C441" s="107">
        <v>800</v>
      </c>
      <c r="D441" s="108">
        <f>SUM(D442)</f>
        <v>2</v>
      </c>
      <c r="E441" s="108">
        <f>SUM(E442)</f>
        <v>2</v>
      </c>
    </row>
    <row r="442" spans="1:5" ht="42" customHeight="1">
      <c r="A442" s="80" t="s">
        <v>282</v>
      </c>
      <c r="B442" s="107" t="s">
        <v>116</v>
      </c>
      <c r="C442" s="107">
        <v>850</v>
      </c>
      <c r="D442" s="108">
        <v>2</v>
      </c>
      <c r="E442" s="108">
        <v>2</v>
      </c>
    </row>
    <row r="443" spans="1:5" ht="60" customHeight="1">
      <c r="A443" s="27" t="s">
        <v>167</v>
      </c>
      <c r="B443" s="109" t="s">
        <v>117</v>
      </c>
      <c r="C443" s="98"/>
      <c r="D443" s="138">
        <f>SUM(D444+D446)</f>
        <v>2590</v>
      </c>
      <c r="E443" s="138">
        <f>SUM(E444+E446)</f>
        <v>2613</v>
      </c>
    </row>
    <row r="444" spans="1:5" ht="90">
      <c r="A444" s="29" t="s">
        <v>158</v>
      </c>
      <c r="B444" s="110" t="s">
        <v>117</v>
      </c>
      <c r="C444" s="98" t="s">
        <v>152</v>
      </c>
      <c r="D444" s="139">
        <f>D445</f>
        <v>2229</v>
      </c>
      <c r="E444" s="139">
        <f>E445</f>
        <v>2229</v>
      </c>
    </row>
    <row r="445" spans="1:5" ht="36">
      <c r="A445" s="29" t="s">
        <v>280</v>
      </c>
      <c r="B445" s="110" t="s">
        <v>117</v>
      </c>
      <c r="C445" s="98" t="s">
        <v>134</v>
      </c>
      <c r="D445" s="139">
        <v>2229</v>
      </c>
      <c r="E445" s="139">
        <v>2229</v>
      </c>
    </row>
    <row r="446" spans="1:5" ht="36">
      <c r="A446" s="78" t="s">
        <v>100</v>
      </c>
      <c r="B446" s="110" t="s">
        <v>117</v>
      </c>
      <c r="C446" s="98" t="s">
        <v>92</v>
      </c>
      <c r="D446" s="139">
        <f>SUM(D447)</f>
        <v>361</v>
      </c>
      <c r="E446" s="139">
        <f>SUM(E447)</f>
        <v>384</v>
      </c>
    </row>
    <row r="447" spans="1:5" ht="36">
      <c r="A447" s="78" t="s">
        <v>278</v>
      </c>
      <c r="B447" s="110" t="s">
        <v>117</v>
      </c>
      <c r="C447" s="98" t="s">
        <v>93</v>
      </c>
      <c r="D447" s="139">
        <v>361</v>
      </c>
      <c r="E447" s="139">
        <v>384</v>
      </c>
    </row>
    <row r="448" spans="1:5" ht="99.75" customHeight="1">
      <c r="A448" s="22" t="s">
        <v>247</v>
      </c>
      <c r="B448" s="109" t="s">
        <v>248</v>
      </c>
      <c r="C448" s="98"/>
      <c r="D448" s="133">
        <f>SUM(D449+D451)</f>
        <v>476</v>
      </c>
      <c r="E448" s="133">
        <f>SUM(E449+E451)</f>
        <v>476</v>
      </c>
    </row>
    <row r="449" spans="1:5" ht="106.5" customHeight="1">
      <c r="A449" s="29" t="s">
        <v>158</v>
      </c>
      <c r="B449" s="110" t="s">
        <v>248</v>
      </c>
      <c r="C449" s="98" t="s">
        <v>152</v>
      </c>
      <c r="D449" s="108">
        <f>SUM(D450)</f>
        <v>448</v>
      </c>
      <c r="E449" s="108">
        <f>SUM(E450)</f>
        <v>448</v>
      </c>
    </row>
    <row r="450" spans="1:5" ht="36">
      <c r="A450" s="29" t="s">
        <v>280</v>
      </c>
      <c r="B450" s="110" t="s">
        <v>248</v>
      </c>
      <c r="C450" s="98" t="s">
        <v>134</v>
      </c>
      <c r="D450" s="108">
        <v>448</v>
      </c>
      <c r="E450" s="108">
        <v>448</v>
      </c>
    </row>
    <row r="451" spans="1:5" ht="36">
      <c r="A451" s="20" t="s">
        <v>100</v>
      </c>
      <c r="B451" s="110" t="s">
        <v>248</v>
      </c>
      <c r="C451" s="98" t="s">
        <v>92</v>
      </c>
      <c r="D451" s="108">
        <f>SUM(D452)</f>
        <v>28</v>
      </c>
      <c r="E451" s="108">
        <f>SUM(E452)</f>
        <v>28</v>
      </c>
    </row>
    <row r="452" spans="1:5" ht="36">
      <c r="A452" s="20" t="s">
        <v>278</v>
      </c>
      <c r="B452" s="110" t="s">
        <v>248</v>
      </c>
      <c r="C452" s="98" t="s">
        <v>93</v>
      </c>
      <c r="D452" s="108">
        <v>28</v>
      </c>
      <c r="E452" s="108">
        <v>28</v>
      </c>
    </row>
    <row r="453" spans="1:5" s="1" customFormat="1" ht="84" customHeight="1">
      <c r="A453" s="18" t="s">
        <v>416</v>
      </c>
      <c r="B453" s="111" t="s">
        <v>521</v>
      </c>
      <c r="C453" s="112"/>
      <c r="D453" s="133">
        <f>SUM(D455)</f>
        <v>4850</v>
      </c>
      <c r="E453" s="133">
        <f>SUM(E455)</f>
        <v>4860</v>
      </c>
    </row>
    <row r="454" spans="1:5" s="1" customFormat="1" ht="18">
      <c r="A454" s="29" t="s">
        <v>89</v>
      </c>
      <c r="B454" s="111"/>
      <c r="C454" s="112"/>
      <c r="D454" s="133"/>
      <c r="E454" s="133"/>
    </row>
    <row r="455" spans="1:5" s="1" customFormat="1" ht="79.5" customHeight="1">
      <c r="A455" s="30" t="s">
        <v>48</v>
      </c>
      <c r="B455" s="113" t="s">
        <v>49</v>
      </c>
      <c r="C455" s="114"/>
      <c r="D455" s="133">
        <f>SUM(D456+D459+D462)</f>
        <v>4850</v>
      </c>
      <c r="E455" s="133">
        <f>SUM(E456+E459+E462)</f>
        <v>4860</v>
      </c>
    </row>
    <row r="456" spans="1:5" s="1" customFormat="1" ht="66" customHeight="1">
      <c r="A456" s="22" t="s">
        <v>361</v>
      </c>
      <c r="B456" s="113" t="s">
        <v>50</v>
      </c>
      <c r="C456" s="114"/>
      <c r="D456" s="133">
        <f>SUM(D457)</f>
        <v>2000</v>
      </c>
      <c r="E456" s="133">
        <f>SUM(E457)</f>
        <v>2000</v>
      </c>
    </row>
    <row r="457" spans="1:5" s="1" customFormat="1" ht="36">
      <c r="A457" s="20" t="s">
        <v>100</v>
      </c>
      <c r="B457" s="115" t="s">
        <v>50</v>
      </c>
      <c r="C457" s="114">
        <v>200</v>
      </c>
      <c r="D457" s="108">
        <f>SUM(D458)</f>
        <v>2000</v>
      </c>
      <c r="E457" s="108">
        <f>SUM(E458)</f>
        <v>2000</v>
      </c>
    </row>
    <row r="458" spans="1:5" s="1" customFormat="1" ht="36">
      <c r="A458" s="20" t="s">
        <v>278</v>
      </c>
      <c r="B458" s="115" t="s">
        <v>50</v>
      </c>
      <c r="C458" s="114">
        <v>240</v>
      </c>
      <c r="D458" s="108">
        <v>2000</v>
      </c>
      <c r="E458" s="108">
        <v>2000</v>
      </c>
    </row>
    <row r="459" spans="1:5" s="1" customFormat="1" ht="66" customHeight="1">
      <c r="A459" s="22" t="s">
        <v>249</v>
      </c>
      <c r="B459" s="113" t="s">
        <v>51</v>
      </c>
      <c r="C459" s="116"/>
      <c r="D459" s="133">
        <f>SUM(D460)</f>
        <v>350</v>
      </c>
      <c r="E459" s="133">
        <f>SUM(E460)</f>
        <v>360</v>
      </c>
    </row>
    <row r="460" spans="1:5" s="1" customFormat="1" ht="36">
      <c r="A460" s="20" t="s">
        <v>100</v>
      </c>
      <c r="B460" s="115" t="s">
        <v>51</v>
      </c>
      <c r="C460" s="114">
        <v>200</v>
      </c>
      <c r="D460" s="108">
        <f>SUM(D461)</f>
        <v>350</v>
      </c>
      <c r="E460" s="108">
        <f>SUM(E461)</f>
        <v>360</v>
      </c>
    </row>
    <row r="461" spans="1:5" s="1" customFormat="1" ht="36">
      <c r="A461" s="20" t="s">
        <v>278</v>
      </c>
      <c r="B461" s="115" t="s">
        <v>51</v>
      </c>
      <c r="C461" s="114">
        <v>240</v>
      </c>
      <c r="D461" s="108">
        <v>350</v>
      </c>
      <c r="E461" s="108">
        <v>360</v>
      </c>
    </row>
    <row r="462" spans="1:5" s="1" customFormat="1" ht="37.5" customHeight="1">
      <c r="A462" s="22" t="s">
        <v>52</v>
      </c>
      <c r="B462" s="113" t="s">
        <v>53</v>
      </c>
      <c r="C462" s="114"/>
      <c r="D462" s="133">
        <f>SUM(D463)</f>
        <v>2500</v>
      </c>
      <c r="E462" s="133">
        <f>SUM(E463)</f>
        <v>2500</v>
      </c>
    </row>
    <row r="463" spans="1:5" s="1" customFormat="1" ht="36">
      <c r="A463" s="20" t="s">
        <v>100</v>
      </c>
      <c r="B463" s="115" t="s">
        <v>53</v>
      </c>
      <c r="C463" s="114">
        <v>200</v>
      </c>
      <c r="D463" s="108">
        <f>SUM(D464)</f>
        <v>2500</v>
      </c>
      <c r="E463" s="108">
        <f>SUM(E464)</f>
        <v>2500</v>
      </c>
    </row>
    <row r="464" spans="1:5" s="1" customFormat="1" ht="36">
      <c r="A464" s="20" t="s">
        <v>278</v>
      </c>
      <c r="B464" s="115" t="s">
        <v>53</v>
      </c>
      <c r="C464" s="114">
        <v>240</v>
      </c>
      <c r="D464" s="108">
        <v>2500</v>
      </c>
      <c r="E464" s="108">
        <v>2500</v>
      </c>
    </row>
    <row r="465" spans="1:5" ht="65.25" customHeight="1">
      <c r="A465" s="18" t="s">
        <v>417</v>
      </c>
      <c r="B465" s="103" t="s">
        <v>21</v>
      </c>
      <c r="C465" s="105"/>
      <c r="D465" s="133">
        <f>SUM(D467+D476+D484)</f>
        <v>135288</v>
      </c>
      <c r="E465" s="133">
        <f>SUM(E467+E476+E484)</f>
        <v>137086</v>
      </c>
    </row>
    <row r="466" spans="1:5" ht="18">
      <c r="A466" s="29" t="s">
        <v>89</v>
      </c>
      <c r="B466" s="100"/>
      <c r="C466" s="105"/>
      <c r="D466" s="108"/>
      <c r="E466" s="108"/>
    </row>
    <row r="467" spans="1:5" ht="66" customHeight="1">
      <c r="A467" s="30" t="s">
        <v>250</v>
      </c>
      <c r="B467" s="87" t="s">
        <v>22</v>
      </c>
      <c r="C467" s="105"/>
      <c r="D467" s="133">
        <f>SUM(D472+D468)</f>
        <v>92240</v>
      </c>
      <c r="E467" s="133">
        <f>SUM(E472+E468)</f>
        <v>95870</v>
      </c>
    </row>
    <row r="468" spans="1:5" ht="63" customHeight="1">
      <c r="A468" s="30" t="s">
        <v>546</v>
      </c>
      <c r="B468" s="87" t="s">
        <v>0</v>
      </c>
      <c r="C468" s="105"/>
      <c r="D468" s="133">
        <f aca="true" t="shared" si="26" ref="D468:E470">SUM(D469)</f>
        <v>91880</v>
      </c>
      <c r="E468" s="133">
        <f t="shared" si="26"/>
        <v>95500</v>
      </c>
    </row>
    <row r="469" spans="1:5" ht="126.75" customHeight="1">
      <c r="A469" s="22" t="s">
        <v>251</v>
      </c>
      <c r="B469" s="87" t="s">
        <v>1</v>
      </c>
      <c r="C469" s="97"/>
      <c r="D469" s="133">
        <f t="shared" si="26"/>
        <v>91880</v>
      </c>
      <c r="E469" s="133">
        <f t="shared" si="26"/>
        <v>95500</v>
      </c>
    </row>
    <row r="470" spans="1:5" ht="36">
      <c r="A470" s="35" t="s">
        <v>100</v>
      </c>
      <c r="B470" s="81" t="s">
        <v>1</v>
      </c>
      <c r="C470" s="105" t="s">
        <v>92</v>
      </c>
      <c r="D470" s="108">
        <f t="shared" si="26"/>
        <v>91880</v>
      </c>
      <c r="E470" s="108">
        <f t="shared" si="26"/>
        <v>95500</v>
      </c>
    </row>
    <row r="471" spans="1:5" ht="36">
      <c r="A471" s="35" t="s">
        <v>278</v>
      </c>
      <c r="B471" s="81" t="s">
        <v>1</v>
      </c>
      <c r="C471" s="105" t="s">
        <v>93</v>
      </c>
      <c r="D471" s="108">
        <v>91880</v>
      </c>
      <c r="E471" s="108">
        <v>95500</v>
      </c>
    </row>
    <row r="472" spans="1:5" ht="34.5">
      <c r="A472" s="41" t="s">
        <v>550</v>
      </c>
      <c r="B472" s="87" t="s">
        <v>3</v>
      </c>
      <c r="C472" s="97"/>
      <c r="D472" s="133">
        <f aca="true" t="shared" si="27" ref="D472:E474">SUM(D473)</f>
        <v>360</v>
      </c>
      <c r="E472" s="133">
        <f t="shared" si="27"/>
        <v>370</v>
      </c>
    </row>
    <row r="473" spans="1:5" ht="135" customHeight="1">
      <c r="A473" s="34" t="s">
        <v>57</v>
      </c>
      <c r="B473" s="87" t="s">
        <v>2</v>
      </c>
      <c r="C473" s="105"/>
      <c r="D473" s="133">
        <f t="shared" si="27"/>
        <v>360</v>
      </c>
      <c r="E473" s="133">
        <f t="shared" si="27"/>
        <v>370</v>
      </c>
    </row>
    <row r="474" spans="1:5" ht="36">
      <c r="A474" s="35" t="s">
        <v>100</v>
      </c>
      <c r="B474" s="81" t="s">
        <v>2</v>
      </c>
      <c r="C474" s="105" t="s">
        <v>92</v>
      </c>
      <c r="D474" s="108">
        <f t="shared" si="27"/>
        <v>360</v>
      </c>
      <c r="E474" s="108">
        <f t="shared" si="27"/>
        <v>370</v>
      </c>
    </row>
    <row r="475" spans="1:5" ht="36">
      <c r="A475" s="35" t="s">
        <v>278</v>
      </c>
      <c r="B475" s="81" t="s">
        <v>2</v>
      </c>
      <c r="C475" s="105" t="s">
        <v>93</v>
      </c>
      <c r="D475" s="108">
        <v>360</v>
      </c>
      <c r="E475" s="108">
        <v>370</v>
      </c>
    </row>
    <row r="476" spans="1:5" ht="18">
      <c r="A476" s="33" t="s">
        <v>68</v>
      </c>
      <c r="B476" s="87" t="s">
        <v>69</v>
      </c>
      <c r="C476" s="105"/>
      <c r="D476" s="133">
        <f>SUM(D477)</f>
        <v>100</v>
      </c>
      <c r="E476" s="133">
        <f>SUM(E477)</f>
        <v>100</v>
      </c>
    </row>
    <row r="477" spans="1:5" ht="34.5">
      <c r="A477" s="33" t="s">
        <v>70</v>
      </c>
      <c r="B477" s="87" t="s">
        <v>71</v>
      </c>
      <c r="C477" s="105"/>
      <c r="D477" s="133">
        <f>SUM(D478+D481)</f>
        <v>100</v>
      </c>
      <c r="E477" s="133">
        <f>SUM(E478+E481)</f>
        <v>100</v>
      </c>
    </row>
    <row r="478" spans="1:5" ht="70.5" customHeight="1">
      <c r="A478" s="31" t="s">
        <v>252</v>
      </c>
      <c r="B478" s="87" t="s">
        <v>72</v>
      </c>
      <c r="C478" s="105"/>
      <c r="D478" s="133">
        <f>SUM(D479)</f>
        <v>50</v>
      </c>
      <c r="E478" s="133">
        <f>SUM(E479)</f>
        <v>50</v>
      </c>
    </row>
    <row r="479" spans="1:5" ht="41.25" customHeight="1">
      <c r="A479" s="35" t="s">
        <v>100</v>
      </c>
      <c r="B479" s="81" t="s">
        <v>72</v>
      </c>
      <c r="C479" s="105" t="s">
        <v>92</v>
      </c>
      <c r="D479" s="108">
        <f>SUM(D480)</f>
        <v>50</v>
      </c>
      <c r="E479" s="108">
        <f>SUM(E480)</f>
        <v>50</v>
      </c>
    </row>
    <row r="480" spans="1:5" ht="42.75" customHeight="1">
      <c r="A480" s="35" t="s">
        <v>278</v>
      </c>
      <c r="B480" s="81" t="s">
        <v>72</v>
      </c>
      <c r="C480" s="105" t="s">
        <v>93</v>
      </c>
      <c r="D480" s="108">
        <v>50</v>
      </c>
      <c r="E480" s="108">
        <v>50</v>
      </c>
    </row>
    <row r="481" spans="1:5" ht="36">
      <c r="A481" s="31" t="s">
        <v>73</v>
      </c>
      <c r="B481" s="87" t="s">
        <v>74</v>
      </c>
      <c r="C481" s="105"/>
      <c r="D481" s="133">
        <f>SUM(D482)</f>
        <v>50</v>
      </c>
      <c r="E481" s="133">
        <f>SUM(E482)</f>
        <v>50</v>
      </c>
    </row>
    <row r="482" spans="1:5" ht="36">
      <c r="A482" s="35" t="s">
        <v>100</v>
      </c>
      <c r="B482" s="81" t="s">
        <v>74</v>
      </c>
      <c r="C482" s="105" t="s">
        <v>92</v>
      </c>
      <c r="D482" s="108">
        <f>SUM(D483)</f>
        <v>50</v>
      </c>
      <c r="E482" s="108">
        <f>SUM(E483)</f>
        <v>50</v>
      </c>
    </row>
    <row r="483" spans="1:5" ht="36">
      <c r="A483" s="35" t="s">
        <v>278</v>
      </c>
      <c r="B483" s="81" t="s">
        <v>74</v>
      </c>
      <c r="C483" s="105" t="s">
        <v>93</v>
      </c>
      <c r="D483" s="108">
        <v>50</v>
      </c>
      <c r="E483" s="108">
        <v>50</v>
      </c>
    </row>
    <row r="484" spans="1:5" ht="50.25" customHeight="1">
      <c r="A484" s="33" t="s">
        <v>135</v>
      </c>
      <c r="B484" s="55" t="s">
        <v>23</v>
      </c>
      <c r="C484" s="59"/>
      <c r="D484" s="136">
        <f aca="true" t="shared" si="28" ref="D484:E490">SUM(D485)</f>
        <v>42948</v>
      </c>
      <c r="E484" s="136">
        <f t="shared" si="28"/>
        <v>41116</v>
      </c>
    </row>
    <row r="485" spans="1:5" ht="78" customHeight="1">
      <c r="A485" s="33" t="s">
        <v>4</v>
      </c>
      <c r="B485" s="55" t="s">
        <v>26</v>
      </c>
      <c r="C485" s="59"/>
      <c r="D485" s="136">
        <f>SUM(D486+D489)</f>
        <v>42948</v>
      </c>
      <c r="E485" s="136">
        <f>SUM(E486+E489)</f>
        <v>41116</v>
      </c>
    </row>
    <row r="486" spans="1:5" ht="78" customHeight="1">
      <c r="A486" s="145" t="s">
        <v>200</v>
      </c>
      <c r="B486" s="55" t="s">
        <v>201</v>
      </c>
      <c r="C486" s="59"/>
      <c r="D486" s="136">
        <f t="shared" si="28"/>
        <v>42519</v>
      </c>
      <c r="E486" s="136">
        <f t="shared" si="28"/>
        <v>40705</v>
      </c>
    </row>
    <row r="487" spans="1:5" ht="78" customHeight="1">
      <c r="A487" s="32" t="s">
        <v>100</v>
      </c>
      <c r="B487" s="56" t="s">
        <v>201</v>
      </c>
      <c r="C487" s="59">
        <v>200</v>
      </c>
      <c r="D487" s="137">
        <f t="shared" si="28"/>
        <v>42519</v>
      </c>
      <c r="E487" s="137">
        <f t="shared" si="28"/>
        <v>40705</v>
      </c>
    </row>
    <row r="488" spans="1:5" ht="78" customHeight="1">
      <c r="A488" s="32" t="s">
        <v>278</v>
      </c>
      <c r="B488" s="56" t="s">
        <v>201</v>
      </c>
      <c r="C488" s="59">
        <v>240</v>
      </c>
      <c r="D488" s="137">
        <v>42519</v>
      </c>
      <c r="E488" s="137">
        <v>40705</v>
      </c>
    </row>
    <row r="489" spans="1:5" ht="124.5" customHeight="1">
      <c r="A489" s="31" t="s">
        <v>266</v>
      </c>
      <c r="B489" s="55" t="s">
        <v>202</v>
      </c>
      <c r="C489" s="59"/>
      <c r="D489" s="136">
        <f t="shared" si="28"/>
        <v>429</v>
      </c>
      <c r="E489" s="136">
        <f t="shared" si="28"/>
        <v>411</v>
      </c>
    </row>
    <row r="490" spans="1:5" ht="52.5" customHeight="1">
      <c r="A490" s="32" t="s">
        <v>100</v>
      </c>
      <c r="B490" s="56" t="s">
        <v>202</v>
      </c>
      <c r="C490" s="59">
        <v>200</v>
      </c>
      <c r="D490" s="137">
        <f t="shared" si="28"/>
        <v>429</v>
      </c>
      <c r="E490" s="137">
        <f t="shared" si="28"/>
        <v>411</v>
      </c>
    </row>
    <row r="491" spans="1:5" ht="54" customHeight="1">
      <c r="A491" s="32" t="s">
        <v>278</v>
      </c>
      <c r="B491" s="56" t="s">
        <v>202</v>
      </c>
      <c r="C491" s="59">
        <v>240</v>
      </c>
      <c r="D491" s="137">
        <v>429</v>
      </c>
      <c r="E491" s="137">
        <v>411</v>
      </c>
    </row>
    <row r="492" spans="1:5" ht="99" customHeight="1">
      <c r="A492" s="43" t="s">
        <v>418</v>
      </c>
      <c r="B492" s="58" t="s">
        <v>27</v>
      </c>
      <c r="C492" s="59"/>
      <c r="D492" s="136">
        <f>SUM(D494+D503)</f>
        <v>23134</v>
      </c>
      <c r="E492" s="136">
        <f>SUM(E494+E503)</f>
        <v>23254</v>
      </c>
    </row>
    <row r="493" spans="1:5" ht="18">
      <c r="A493" s="44" t="s">
        <v>89</v>
      </c>
      <c r="B493" s="58"/>
      <c r="C493" s="59"/>
      <c r="D493" s="136"/>
      <c r="E493" s="136"/>
    </row>
    <row r="494" spans="1:5" ht="92.25" customHeight="1">
      <c r="A494" s="26" t="s">
        <v>253</v>
      </c>
      <c r="B494" s="97" t="s">
        <v>5</v>
      </c>
      <c r="C494" s="97"/>
      <c r="D494" s="133">
        <f>SUM(D495+D499)</f>
        <v>1610</v>
      </c>
      <c r="E494" s="133">
        <f>SUM(E495+E499)</f>
        <v>1670</v>
      </c>
    </row>
    <row r="495" spans="1:5" ht="84.75" customHeight="1">
      <c r="A495" s="26" t="s">
        <v>41</v>
      </c>
      <c r="B495" s="97" t="s">
        <v>6</v>
      </c>
      <c r="C495" s="97"/>
      <c r="D495" s="133">
        <f aca="true" t="shared" si="29" ref="D495:E497">SUM(D496)</f>
        <v>1400</v>
      </c>
      <c r="E495" s="133">
        <f t="shared" si="29"/>
        <v>1450</v>
      </c>
    </row>
    <row r="496" spans="1:5" ht="47.25" customHeight="1">
      <c r="A496" s="22" t="s">
        <v>14</v>
      </c>
      <c r="B496" s="97" t="s">
        <v>7</v>
      </c>
      <c r="C496" s="97"/>
      <c r="D496" s="133">
        <f t="shared" si="29"/>
        <v>1400</v>
      </c>
      <c r="E496" s="133">
        <f t="shared" si="29"/>
        <v>1450</v>
      </c>
    </row>
    <row r="497" spans="1:5" ht="53.25" customHeight="1">
      <c r="A497" s="29" t="s">
        <v>97</v>
      </c>
      <c r="B497" s="98" t="s">
        <v>7</v>
      </c>
      <c r="C497" s="98" t="s">
        <v>98</v>
      </c>
      <c r="D497" s="108">
        <f t="shared" si="29"/>
        <v>1400</v>
      </c>
      <c r="E497" s="108">
        <f t="shared" si="29"/>
        <v>1450</v>
      </c>
    </row>
    <row r="498" spans="1:5" ht="32.25" customHeight="1">
      <c r="A498" s="29" t="s">
        <v>293</v>
      </c>
      <c r="B498" s="98" t="s">
        <v>7</v>
      </c>
      <c r="C498" s="98" t="s">
        <v>103</v>
      </c>
      <c r="D498" s="108">
        <v>1400</v>
      </c>
      <c r="E498" s="108">
        <v>1450</v>
      </c>
    </row>
    <row r="499" spans="1:5" ht="127.5" customHeight="1">
      <c r="A499" s="30" t="s">
        <v>513</v>
      </c>
      <c r="B499" s="97" t="s">
        <v>8</v>
      </c>
      <c r="C499" s="97"/>
      <c r="D499" s="133">
        <f aca="true" t="shared" si="30" ref="D499:E501">SUM(D500)</f>
        <v>210</v>
      </c>
      <c r="E499" s="133">
        <f t="shared" si="30"/>
        <v>220</v>
      </c>
    </row>
    <row r="500" spans="1:5" ht="77.25" customHeight="1">
      <c r="A500" s="31" t="s">
        <v>119</v>
      </c>
      <c r="B500" s="97" t="s">
        <v>9</v>
      </c>
      <c r="C500" s="97"/>
      <c r="D500" s="133">
        <f t="shared" si="30"/>
        <v>210</v>
      </c>
      <c r="E500" s="133">
        <f t="shared" si="30"/>
        <v>220</v>
      </c>
    </row>
    <row r="501" spans="1:5" ht="48" customHeight="1">
      <c r="A501" s="20" t="s">
        <v>100</v>
      </c>
      <c r="B501" s="98" t="s">
        <v>9</v>
      </c>
      <c r="C501" s="98" t="s">
        <v>92</v>
      </c>
      <c r="D501" s="108">
        <f t="shared" si="30"/>
        <v>210</v>
      </c>
      <c r="E501" s="108">
        <f t="shared" si="30"/>
        <v>220</v>
      </c>
    </row>
    <row r="502" spans="1:5" ht="43.5" customHeight="1">
      <c r="A502" s="20" t="s">
        <v>278</v>
      </c>
      <c r="B502" s="98" t="s">
        <v>9</v>
      </c>
      <c r="C502" s="98" t="s">
        <v>93</v>
      </c>
      <c r="D502" s="108">
        <v>210</v>
      </c>
      <c r="E502" s="108">
        <v>220</v>
      </c>
    </row>
    <row r="503" spans="1:5" ht="137.25" customHeight="1">
      <c r="A503" s="30" t="s">
        <v>15</v>
      </c>
      <c r="B503" s="97" t="s">
        <v>16</v>
      </c>
      <c r="C503" s="97"/>
      <c r="D503" s="133">
        <f>SUM(D504)</f>
        <v>21524</v>
      </c>
      <c r="E503" s="133">
        <f>SUM(E504)</f>
        <v>21584</v>
      </c>
    </row>
    <row r="504" spans="1:5" ht="34.5">
      <c r="A504" s="21" t="s">
        <v>17</v>
      </c>
      <c r="B504" s="19" t="s">
        <v>19</v>
      </c>
      <c r="C504" s="19"/>
      <c r="D504" s="133">
        <f>SUM(D505)</f>
        <v>21524</v>
      </c>
      <c r="E504" s="133">
        <f>SUM(E505)</f>
        <v>21584</v>
      </c>
    </row>
    <row r="505" spans="1:5" ht="63" customHeight="1">
      <c r="A505" s="25" t="s">
        <v>254</v>
      </c>
      <c r="B505" s="19" t="s">
        <v>20</v>
      </c>
      <c r="C505" s="19"/>
      <c r="D505" s="133">
        <f>SUM(D506+D508+D510)</f>
        <v>21524</v>
      </c>
      <c r="E505" s="133">
        <f>SUM(E506+E508+E510)</f>
        <v>21584</v>
      </c>
    </row>
    <row r="506" spans="1:5" ht="108" customHeight="1">
      <c r="A506" s="32" t="s">
        <v>158</v>
      </c>
      <c r="B506" s="24" t="s">
        <v>20</v>
      </c>
      <c r="C506" s="24" t="s">
        <v>152</v>
      </c>
      <c r="D506" s="108">
        <f>SUM(D507)</f>
        <v>20114</v>
      </c>
      <c r="E506" s="108">
        <f>SUM(E507)</f>
        <v>20114</v>
      </c>
    </row>
    <row r="507" spans="1:5" ht="46.5" customHeight="1">
      <c r="A507" s="32" t="s">
        <v>283</v>
      </c>
      <c r="B507" s="24" t="s">
        <v>20</v>
      </c>
      <c r="C507" s="24" t="s">
        <v>153</v>
      </c>
      <c r="D507" s="108">
        <v>20114</v>
      </c>
      <c r="E507" s="108">
        <v>20114</v>
      </c>
    </row>
    <row r="508" spans="1:5" ht="36">
      <c r="A508" s="23" t="s">
        <v>100</v>
      </c>
      <c r="B508" s="24" t="s">
        <v>20</v>
      </c>
      <c r="C508" s="24" t="s">
        <v>92</v>
      </c>
      <c r="D508" s="108">
        <f>SUM(D509)</f>
        <v>1400</v>
      </c>
      <c r="E508" s="108">
        <f>SUM(E509)</f>
        <v>1460</v>
      </c>
    </row>
    <row r="509" spans="1:5" ht="36">
      <c r="A509" s="23" t="s">
        <v>278</v>
      </c>
      <c r="B509" s="24" t="s">
        <v>20</v>
      </c>
      <c r="C509" s="24" t="s">
        <v>93</v>
      </c>
      <c r="D509" s="108">
        <v>1400</v>
      </c>
      <c r="E509" s="108">
        <v>1460</v>
      </c>
    </row>
    <row r="510" spans="1:5" ht="18">
      <c r="A510" s="39" t="s">
        <v>90</v>
      </c>
      <c r="B510" s="24" t="s">
        <v>20</v>
      </c>
      <c r="C510" s="24" t="s">
        <v>91</v>
      </c>
      <c r="D510" s="108">
        <f>SUM(D511)</f>
        <v>10</v>
      </c>
      <c r="E510" s="108">
        <f>SUM(E511)</f>
        <v>10</v>
      </c>
    </row>
    <row r="511" spans="1:5" ht="18">
      <c r="A511" s="39" t="s">
        <v>282</v>
      </c>
      <c r="B511" s="24" t="s">
        <v>20</v>
      </c>
      <c r="C511" s="24" t="s">
        <v>18</v>
      </c>
      <c r="D511" s="108">
        <v>10</v>
      </c>
      <c r="E511" s="108">
        <v>10</v>
      </c>
    </row>
    <row r="512" spans="1:5" ht="63.75" customHeight="1">
      <c r="A512" s="43" t="s">
        <v>419</v>
      </c>
      <c r="B512" s="58" t="s">
        <v>79</v>
      </c>
      <c r="C512" s="59"/>
      <c r="D512" s="136">
        <f>D513+D520</f>
        <v>1300</v>
      </c>
      <c r="E512" s="136">
        <f>E513+E520</f>
        <v>1300</v>
      </c>
    </row>
    <row r="513" spans="1:5" ht="117.75" customHeight="1">
      <c r="A513" s="41" t="s">
        <v>255</v>
      </c>
      <c r="B513" s="58" t="s">
        <v>80</v>
      </c>
      <c r="C513" s="59"/>
      <c r="D513" s="136">
        <f>SUM(D514+D517)</f>
        <v>1300</v>
      </c>
      <c r="E513" s="136">
        <f>SUM(E514+E517)</f>
        <v>1300</v>
      </c>
    </row>
    <row r="514" spans="1:5" ht="75.75" customHeight="1">
      <c r="A514" s="34" t="s">
        <v>256</v>
      </c>
      <c r="B514" s="58" t="s">
        <v>24</v>
      </c>
      <c r="C514" s="59"/>
      <c r="D514" s="136">
        <f>SUM(D515)</f>
        <v>200</v>
      </c>
      <c r="E514" s="136">
        <f>SUM(E515)</f>
        <v>200</v>
      </c>
    </row>
    <row r="515" spans="1:5" ht="45" customHeight="1">
      <c r="A515" s="35" t="s">
        <v>100</v>
      </c>
      <c r="B515" s="24" t="s">
        <v>24</v>
      </c>
      <c r="C515" s="59" t="s">
        <v>92</v>
      </c>
      <c r="D515" s="137">
        <f>SUM(D516)</f>
        <v>200</v>
      </c>
      <c r="E515" s="137">
        <f>SUM(E516)</f>
        <v>200</v>
      </c>
    </row>
    <row r="516" spans="1:5" ht="45" customHeight="1">
      <c r="A516" s="35" t="s">
        <v>278</v>
      </c>
      <c r="B516" s="24" t="s">
        <v>24</v>
      </c>
      <c r="C516" s="59" t="s">
        <v>93</v>
      </c>
      <c r="D516" s="137">
        <v>200</v>
      </c>
      <c r="E516" s="137">
        <v>200</v>
      </c>
    </row>
    <row r="517" spans="1:5" ht="86.25" customHeight="1">
      <c r="A517" s="34" t="s">
        <v>257</v>
      </c>
      <c r="B517" s="58" t="s">
        <v>25</v>
      </c>
      <c r="C517" s="59"/>
      <c r="D517" s="136">
        <f>SUM(D518)</f>
        <v>1100</v>
      </c>
      <c r="E517" s="136">
        <f>SUM(E518)</f>
        <v>1100</v>
      </c>
    </row>
    <row r="518" spans="1:5" ht="45" customHeight="1">
      <c r="A518" s="35" t="s">
        <v>100</v>
      </c>
      <c r="B518" s="24" t="s">
        <v>25</v>
      </c>
      <c r="C518" s="59" t="s">
        <v>92</v>
      </c>
      <c r="D518" s="137">
        <f>SUM(D519)</f>
        <v>1100</v>
      </c>
      <c r="E518" s="137">
        <f>SUM(E519)</f>
        <v>1100</v>
      </c>
    </row>
    <row r="519" spans="1:5" ht="45" customHeight="1">
      <c r="A519" s="35" t="s">
        <v>278</v>
      </c>
      <c r="B519" s="24" t="s">
        <v>25</v>
      </c>
      <c r="C519" s="59" t="s">
        <v>93</v>
      </c>
      <c r="D519" s="137">
        <v>1100</v>
      </c>
      <c r="E519" s="137">
        <v>1100</v>
      </c>
    </row>
    <row r="520" spans="1:5" ht="133.5" customHeight="1">
      <c r="A520" s="74" t="s">
        <v>45</v>
      </c>
      <c r="B520" s="19" t="s">
        <v>46</v>
      </c>
      <c r="C520" s="19"/>
      <c r="D520" s="136">
        <f>SUM(D521)</f>
        <v>0</v>
      </c>
      <c r="E520" s="136">
        <f>SUM(E521)</f>
        <v>0</v>
      </c>
    </row>
    <row r="521" spans="1:5" s="3" customFormat="1" ht="136.5" customHeight="1">
      <c r="A521" s="31" t="s">
        <v>356</v>
      </c>
      <c r="B521" s="87" t="s">
        <v>47</v>
      </c>
      <c r="C521" s="97"/>
      <c r="D521" s="133">
        <f>SUM(D522+D524)</f>
        <v>0</v>
      </c>
      <c r="E521" s="133">
        <f>SUM(E522+E524)</f>
        <v>0</v>
      </c>
    </row>
    <row r="522" spans="1:5" s="3" customFormat="1" ht="99.75" customHeight="1">
      <c r="A522" s="32" t="s">
        <v>158</v>
      </c>
      <c r="B522" s="81" t="s">
        <v>47</v>
      </c>
      <c r="C522" s="98" t="s">
        <v>152</v>
      </c>
      <c r="D522" s="108">
        <f>SUM(D523)</f>
        <v>0</v>
      </c>
      <c r="E522" s="108">
        <f>SUM(E523)</f>
        <v>0</v>
      </c>
    </row>
    <row r="523" spans="1:5" s="3" customFormat="1" ht="36">
      <c r="A523" s="39" t="s">
        <v>280</v>
      </c>
      <c r="B523" s="81" t="s">
        <v>47</v>
      </c>
      <c r="C523" s="98" t="s">
        <v>134</v>
      </c>
      <c r="D523" s="108">
        <v>0</v>
      </c>
      <c r="E523" s="108">
        <v>0</v>
      </c>
    </row>
    <row r="524" spans="1:5" s="3" customFormat="1" ht="36">
      <c r="A524" s="35" t="s">
        <v>100</v>
      </c>
      <c r="B524" s="81" t="s">
        <v>47</v>
      </c>
      <c r="C524" s="98" t="s">
        <v>92</v>
      </c>
      <c r="D524" s="108">
        <f>SUM(D525)</f>
        <v>0</v>
      </c>
      <c r="E524" s="108">
        <f>SUM(E525)</f>
        <v>0</v>
      </c>
    </row>
    <row r="525" spans="1:5" s="3" customFormat="1" ht="36">
      <c r="A525" s="35" t="s">
        <v>278</v>
      </c>
      <c r="B525" s="81" t="s">
        <v>47</v>
      </c>
      <c r="C525" s="98" t="s">
        <v>93</v>
      </c>
      <c r="D525" s="108">
        <v>0</v>
      </c>
      <c r="E525" s="108">
        <v>0</v>
      </c>
    </row>
    <row r="526" spans="1:5" s="3" customFormat="1" ht="34.5">
      <c r="A526" s="33" t="s">
        <v>420</v>
      </c>
      <c r="B526" s="87" t="s">
        <v>523</v>
      </c>
      <c r="C526" s="97"/>
      <c r="D526" s="133">
        <f>SUM(D528+D533+D538)</f>
        <v>99940</v>
      </c>
      <c r="E526" s="133">
        <f>SUM(E528+E533+E538)</f>
        <v>104855</v>
      </c>
    </row>
    <row r="527" spans="1:5" s="3" customFormat="1" ht="17.25">
      <c r="A527" s="33" t="s">
        <v>89</v>
      </c>
      <c r="B527" s="87"/>
      <c r="C527" s="97"/>
      <c r="D527" s="133"/>
      <c r="E527" s="133"/>
    </row>
    <row r="528" spans="1:5" s="3" customFormat="1" ht="46.5" customHeight="1">
      <c r="A528" s="33" t="s">
        <v>259</v>
      </c>
      <c r="B528" s="87" t="s">
        <v>260</v>
      </c>
      <c r="C528" s="97"/>
      <c r="D528" s="133">
        <f>SUM(D529)</f>
        <v>60130</v>
      </c>
      <c r="E528" s="133">
        <f>SUM(E529)</f>
        <v>62535</v>
      </c>
    </row>
    <row r="529" spans="1:5" s="3" customFormat="1" ht="53.25" customHeight="1">
      <c r="A529" s="33" t="s">
        <v>261</v>
      </c>
      <c r="B529" s="87" t="s">
        <v>262</v>
      </c>
      <c r="C529" s="97"/>
      <c r="D529" s="133">
        <f aca="true" t="shared" si="31" ref="D529:E531">SUM(D530)</f>
        <v>60130</v>
      </c>
      <c r="E529" s="133">
        <f t="shared" si="31"/>
        <v>62535</v>
      </c>
    </row>
    <row r="530" spans="1:5" s="3" customFormat="1" ht="48" customHeight="1">
      <c r="A530" s="33" t="s">
        <v>263</v>
      </c>
      <c r="B530" s="87" t="s">
        <v>264</v>
      </c>
      <c r="C530" s="97"/>
      <c r="D530" s="133">
        <f t="shared" si="31"/>
        <v>60130</v>
      </c>
      <c r="E530" s="133">
        <f t="shared" si="31"/>
        <v>62535</v>
      </c>
    </row>
    <row r="531" spans="1:5" s="3" customFormat="1" ht="51.75" customHeight="1">
      <c r="A531" s="35" t="s">
        <v>100</v>
      </c>
      <c r="B531" s="81" t="s">
        <v>264</v>
      </c>
      <c r="C531" s="98" t="s">
        <v>92</v>
      </c>
      <c r="D531" s="108">
        <f t="shared" si="31"/>
        <v>60130</v>
      </c>
      <c r="E531" s="108">
        <f t="shared" si="31"/>
        <v>62535</v>
      </c>
    </row>
    <row r="532" spans="1:5" s="3" customFormat="1" ht="51.75" customHeight="1">
      <c r="A532" s="35" t="s">
        <v>278</v>
      </c>
      <c r="B532" s="81" t="s">
        <v>264</v>
      </c>
      <c r="C532" s="98" t="s">
        <v>93</v>
      </c>
      <c r="D532" s="108">
        <v>60130</v>
      </c>
      <c r="E532" s="108">
        <v>62535</v>
      </c>
    </row>
    <row r="533" spans="1:5" s="3" customFormat="1" ht="53.25" customHeight="1">
      <c r="A533" s="31" t="s">
        <v>265</v>
      </c>
      <c r="B533" s="87" t="s">
        <v>267</v>
      </c>
      <c r="C533" s="97"/>
      <c r="D533" s="133">
        <f aca="true" t="shared" si="32" ref="D533:E536">SUM(D534)</f>
        <v>28610</v>
      </c>
      <c r="E533" s="133">
        <f t="shared" si="32"/>
        <v>29750</v>
      </c>
    </row>
    <row r="534" spans="1:5" s="3" customFormat="1" ht="61.5" customHeight="1">
      <c r="A534" s="33" t="s">
        <v>268</v>
      </c>
      <c r="B534" s="87" t="s">
        <v>269</v>
      </c>
      <c r="C534" s="97"/>
      <c r="D534" s="133">
        <f t="shared" si="32"/>
        <v>28610</v>
      </c>
      <c r="E534" s="133">
        <f t="shared" si="32"/>
        <v>29750</v>
      </c>
    </row>
    <row r="535" spans="1:5" s="3" customFormat="1" ht="64.5" customHeight="1">
      <c r="A535" s="33" t="s">
        <v>270</v>
      </c>
      <c r="B535" s="87" t="s">
        <v>271</v>
      </c>
      <c r="C535" s="97"/>
      <c r="D535" s="133">
        <f t="shared" si="32"/>
        <v>28610</v>
      </c>
      <c r="E535" s="133">
        <f t="shared" si="32"/>
        <v>29750</v>
      </c>
    </row>
    <row r="536" spans="1:5" s="3" customFormat="1" ht="64.5" customHeight="1">
      <c r="A536" s="35" t="s">
        <v>100</v>
      </c>
      <c r="B536" s="81" t="s">
        <v>271</v>
      </c>
      <c r="C536" s="98" t="s">
        <v>92</v>
      </c>
      <c r="D536" s="108">
        <f t="shared" si="32"/>
        <v>28610</v>
      </c>
      <c r="E536" s="108">
        <f t="shared" si="32"/>
        <v>29750</v>
      </c>
    </row>
    <row r="537" spans="1:5" s="3" customFormat="1" ht="64.5" customHeight="1">
      <c r="A537" s="35" t="s">
        <v>278</v>
      </c>
      <c r="B537" s="81" t="s">
        <v>271</v>
      </c>
      <c r="C537" s="98" t="s">
        <v>93</v>
      </c>
      <c r="D537" s="108">
        <v>28610</v>
      </c>
      <c r="E537" s="108">
        <v>29750</v>
      </c>
    </row>
    <row r="538" spans="1:5" s="3" customFormat="1" ht="73.5" customHeight="1">
      <c r="A538" s="33" t="s">
        <v>426</v>
      </c>
      <c r="B538" s="87" t="s">
        <v>524</v>
      </c>
      <c r="C538" s="97"/>
      <c r="D538" s="133">
        <f>SUM(D539+D543)</f>
        <v>11200</v>
      </c>
      <c r="E538" s="133">
        <f>SUM(E539+E543)</f>
        <v>12570</v>
      </c>
    </row>
    <row r="539" spans="1:5" s="3" customFormat="1" ht="51" customHeight="1">
      <c r="A539" s="33" t="s">
        <v>525</v>
      </c>
      <c r="B539" s="87" t="s">
        <v>526</v>
      </c>
      <c r="C539" s="97"/>
      <c r="D539" s="133">
        <f aca="true" t="shared" si="33" ref="D539:E541">SUM(D540)</f>
        <v>2000</v>
      </c>
      <c r="E539" s="133">
        <f t="shared" si="33"/>
        <v>3000</v>
      </c>
    </row>
    <row r="540" spans="1:5" s="3" customFormat="1" ht="66" customHeight="1">
      <c r="A540" s="33" t="s">
        <v>527</v>
      </c>
      <c r="B540" s="87" t="s">
        <v>528</v>
      </c>
      <c r="C540" s="97"/>
      <c r="D540" s="133">
        <f t="shared" si="33"/>
        <v>2000</v>
      </c>
      <c r="E540" s="133">
        <f t="shared" si="33"/>
        <v>3000</v>
      </c>
    </row>
    <row r="541" spans="1:5" s="3" customFormat="1" ht="20.25" customHeight="1">
      <c r="A541" s="77" t="s">
        <v>90</v>
      </c>
      <c r="B541" s="81" t="s">
        <v>528</v>
      </c>
      <c r="C541" s="98" t="s">
        <v>91</v>
      </c>
      <c r="D541" s="108">
        <f t="shared" si="33"/>
        <v>2000</v>
      </c>
      <c r="E541" s="108">
        <f t="shared" si="33"/>
        <v>3000</v>
      </c>
    </row>
    <row r="542" spans="1:5" ht="64.5" customHeight="1">
      <c r="A542" s="146" t="s">
        <v>298</v>
      </c>
      <c r="B542" s="81" t="s">
        <v>528</v>
      </c>
      <c r="C542" s="59" t="s">
        <v>170</v>
      </c>
      <c r="D542" s="137">
        <v>2000</v>
      </c>
      <c r="E542" s="137">
        <v>3000</v>
      </c>
    </row>
    <row r="543" spans="1:5" ht="80.25" customHeight="1">
      <c r="A543" s="41" t="s">
        <v>258</v>
      </c>
      <c r="B543" s="87" t="s">
        <v>529</v>
      </c>
      <c r="C543" s="19"/>
      <c r="D543" s="136">
        <f aca="true" t="shared" si="34" ref="D543:E545">SUM(D544)</f>
        <v>9200</v>
      </c>
      <c r="E543" s="136">
        <f t="shared" si="34"/>
        <v>9570</v>
      </c>
    </row>
    <row r="544" spans="1:5" ht="80.25" customHeight="1">
      <c r="A544" s="31" t="s">
        <v>121</v>
      </c>
      <c r="B544" s="87" t="s">
        <v>199</v>
      </c>
      <c r="C544" s="19"/>
      <c r="D544" s="136">
        <f t="shared" si="34"/>
        <v>9200</v>
      </c>
      <c r="E544" s="136">
        <f t="shared" si="34"/>
        <v>9570</v>
      </c>
    </row>
    <row r="545" spans="1:5" ht="45" customHeight="1">
      <c r="A545" s="35" t="s">
        <v>100</v>
      </c>
      <c r="B545" s="81" t="s">
        <v>199</v>
      </c>
      <c r="C545" s="98" t="s">
        <v>92</v>
      </c>
      <c r="D545" s="137">
        <f t="shared" si="34"/>
        <v>9200</v>
      </c>
      <c r="E545" s="137">
        <f t="shared" si="34"/>
        <v>9570</v>
      </c>
    </row>
    <row r="546" spans="1:5" ht="45" customHeight="1">
      <c r="A546" s="35" t="s">
        <v>278</v>
      </c>
      <c r="B546" s="81" t="s">
        <v>199</v>
      </c>
      <c r="C546" s="59" t="s">
        <v>93</v>
      </c>
      <c r="D546" s="137">
        <v>9200</v>
      </c>
      <c r="E546" s="137">
        <v>9570</v>
      </c>
    </row>
    <row r="547" spans="1:5" s="3" customFormat="1" ht="36" customHeight="1">
      <c r="A547" s="45" t="s">
        <v>272</v>
      </c>
      <c r="B547" s="60"/>
      <c r="C547" s="58"/>
      <c r="D547" s="136">
        <f>SUM(D11+D78+D190+D208+D238+D247+D307+D324+D348+D378+D453+D465+D492+D512+D526)</f>
        <v>1915933.4</v>
      </c>
      <c r="E547" s="136">
        <f>SUM(E11+E78+E190+E208+E238+E247+E307+E324+E348+E378+E453+E465+E492+E512+E526)</f>
        <v>1934544.4</v>
      </c>
    </row>
    <row r="548" spans="1:5" s="3" customFormat="1" ht="43.5" customHeight="1">
      <c r="A548" s="33" t="s">
        <v>85</v>
      </c>
      <c r="B548" s="55" t="s">
        <v>28</v>
      </c>
      <c r="C548" s="19"/>
      <c r="D548" s="136">
        <f>SUM(D549+D552+D555)</f>
        <v>5960</v>
      </c>
      <c r="E548" s="136">
        <f>SUM(E549+E552+E555)</f>
        <v>5960</v>
      </c>
    </row>
    <row r="549" spans="1:5" s="3" customFormat="1" ht="31.5" customHeight="1">
      <c r="A549" s="70" t="s">
        <v>160</v>
      </c>
      <c r="B549" s="55" t="s">
        <v>29</v>
      </c>
      <c r="C549" s="19"/>
      <c r="D549" s="133">
        <f>SUM(D550)</f>
        <v>1748</v>
      </c>
      <c r="E549" s="133">
        <f>SUM(E550)</f>
        <v>1748</v>
      </c>
    </row>
    <row r="550" spans="1:5" s="3" customFormat="1" ht="92.25" customHeight="1">
      <c r="A550" s="71" t="s">
        <v>161</v>
      </c>
      <c r="B550" s="56" t="s">
        <v>29</v>
      </c>
      <c r="C550" s="54">
        <v>100</v>
      </c>
      <c r="D550" s="108">
        <f>SUM(D551)</f>
        <v>1748</v>
      </c>
      <c r="E550" s="108">
        <f>SUM(E551)</f>
        <v>1748</v>
      </c>
    </row>
    <row r="551" spans="1:5" s="3" customFormat="1" ht="36">
      <c r="A551" s="39" t="s">
        <v>280</v>
      </c>
      <c r="B551" s="56" t="s">
        <v>29</v>
      </c>
      <c r="C551" s="24" t="s">
        <v>134</v>
      </c>
      <c r="D551" s="108">
        <v>1748</v>
      </c>
      <c r="E551" s="108">
        <v>1748</v>
      </c>
    </row>
    <row r="552" spans="1:5" s="3" customFormat="1" ht="48.75" customHeight="1">
      <c r="A552" s="31" t="s">
        <v>273</v>
      </c>
      <c r="B552" s="55" t="s">
        <v>274</v>
      </c>
      <c r="C552" s="19"/>
      <c r="D552" s="133">
        <f>SUM(D553)</f>
        <v>1531</v>
      </c>
      <c r="E552" s="133">
        <f>SUM(E553)</f>
        <v>1531</v>
      </c>
    </row>
    <row r="553" spans="1:5" s="3" customFormat="1" ht="105" customHeight="1">
      <c r="A553" s="71" t="s">
        <v>161</v>
      </c>
      <c r="B553" s="56" t="s">
        <v>274</v>
      </c>
      <c r="C553" s="54">
        <v>100</v>
      </c>
      <c r="D553" s="108">
        <f>SUM(D554)</f>
        <v>1531</v>
      </c>
      <c r="E553" s="108">
        <f>SUM(E554)</f>
        <v>1531</v>
      </c>
    </row>
    <row r="554" spans="1:5" s="3" customFormat="1" ht="54" customHeight="1">
      <c r="A554" s="39" t="s">
        <v>280</v>
      </c>
      <c r="B554" s="56" t="s">
        <v>274</v>
      </c>
      <c r="C554" s="24" t="s">
        <v>134</v>
      </c>
      <c r="D554" s="108">
        <v>1531</v>
      </c>
      <c r="E554" s="108">
        <v>1531</v>
      </c>
    </row>
    <row r="555" spans="1:5" s="3" customFormat="1" ht="66" customHeight="1">
      <c r="A555" s="31" t="s">
        <v>362</v>
      </c>
      <c r="B555" s="55" t="s">
        <v>30</v>
      </c>
      <c r="C555" s="19"/>
      <c r="D555" s="133">
        <f>SUM(D556+D558)</f>
        <v>2681</v>
      </c>
      <c r="E555" s="133">
        <f>SUM(E556+E558)</f>
        <v>2681</v>
      </c>
    </row>
    <row r="556" spans="1:5" s="3" customFormat="1" ht="99" customHeight="1">
      <c r="A556" s="39" t="s">
        <v>158</v>
      </c>
      <c r="B556" s="56" t="s">
        <v>30</v>
      </c>
      <c r="C556" s="24">
        <v>100</v>
      </c>
      <c r="D556" s="108">
        <f>SUM(D557)</f>
        <v>2681</v>
      </c>
      <c r="E556" s="108">
        <f>SUM(E557)</f>
        <v>2681</v>
      </c>
    </row>
    <row r="557" spans="1:5" s="3" customFormat="1" ht="36">
      <c r="A557" s="39" t="s">
        <v>280</v>
      </c>
      <c r="B557" s="56" t="s">
        <v>30</v>
      </c>
      <c r="C557" s="24">
        <v>120</v>
      </c>
      <c r="D557" s="108">
        <v>2681</v>
      </c>
      <c r="E557" s="108">
        <v>2681</v>
      </c>
    </row>
    <row r="558" spans="1:5" s="3" customFormat="1" ht="36">
      <c r="A558" s="39" t="s">
        <v>100</v>
      </c>
      <c r="B558" s="56" t="s">
        <v>30</v>
      </c>
      <c r="C558" s="24" t="s">
        <v>92</v>
      </c>
      <c r="D558" s="108">
        <f>SUM(D559)</f>
        <v>0</v>
      </c>
      <c r="E558" s="108">
        <f>SUM(E559)</f>
        <v>0</v>
      </c>
    </row>
    <row r="559" spans="1:5" s="3" customFormat="1" ht="36">
      <c r="A559" s="39" t="s">
        <v>278</v>
      </c>
      <c r="B559" s="56" t="s">
        <v>30</v>
      </c>
      <c r="C559" s="24" t="s">
        <v>93</v>
      </c>
      <c r="D559" s="108">
        <v>0</v>
      </c>
      <c r="E559" s="108">
        <v>0</v>
      </c>
    </row>
    <row r="560" spans="1:5" s="3" customFormat="1" ht="43.5" customHeight="1">
      <c r="A560" s="45" t="s">
        <v>275</v>
      </c>
      <c r="B560" s="57" t="s">
        <v>31</v>
      </c>
      <c r="C560" s="24"/>
      <c r="D560" s="133">
        <f aca="true" t="shared" si="35" ref="D560:E563">SUM(D561)</f>
        <v>565</v>
      </c>
      <c r="E560" s="133">
        <f t="shared" si="35"/>
        <v>590</v>
      </c>
    </row>
    <row r="561" spans="1:5" s="3" customFormat="1" ht="54" customHeight="1">
      <c r="A561" s="31" t="s">
        <v>277</v>
      </c>
      <c r="B561" s="57" t="s">
        <v>32</v>
      </c>
      <c r="C561" s="19"/>
      <c r="D561" s="133">
        <f t="shared" si="35"/>
        <v>565</v>
      </c>
      <c r="E561" s="133">
        <f t="shared" si="35"/>
        <v>590</v>
      </c>
    </row>
    <row r="562" spans="1:5" s="3" customFormat="1" ht="80.25" customHeight="1">
      <c r="A562" s="31" t="s">
        <v>312</v>
      </c>
      <c r="B562" s="57" t="s">
        <v>33</v>
      </c>
      <c r="C562" s="19"/>
      <c r="D562" s="136">
        <f t="shared" si="35"/>
        <v>565</v>
      </c>
      <c r="E562" s="136">
        <f t="shared" si="35"/>
        <v>590</v>
      </c>
    </row>
    <row r="563" spans="1:5" s="3" customFormat="1" ht="36">
      <c r="A563" s="39" t="s">
        <v>100</v>
      </c>
      <c r="B563" s="56" t="s">
        <v>33</v>
      </c>
      <c r="C563" s="24" t="s">
        <v>92</v>
      </c>
      <c r="D563" s="137">
        <f t="shared" si="35"/>
        <v>565</v>
      </c>
      <c r="E563" s="137">
        <f t="shared" si="35"/>
        <v>590</v>
      </c>
    </row>
    <row r="564" spans="1:5" s="3" customFormat="1" ht="36">
      <c r="A564" s="39" t="s">
        <v>278</v>
      </c>
      <c r="B564" s="56" t="s">
        <v>33</v>
      </c>
      <c r="C564" s="24" t="s">
        <v>93</v>
      </c>
      <c r="D564" s="137">
        <v>565</v>
      </c>
      <c r="E564" s="137">
        <v>590</v>
      </c>
    </row>
    <row r="565" spans="1:5" s="121" customFormat="1" ht="48" customHeight="1">
      <c r="A565" s="118" t="s">
        <v>331</v>
      </c>
      <c r="B565" s="119"/>
      <c r="C565" s="120"/>
      <c r="D565" s="73">
        <f>SUM(D547+D548+D560)</f>
        <v>1922458.4</v>
      </c>
      <c r="E565" s="73">
        <f>SUM(E547+E548+E560)</f>
        <v>1941094.4</v>
      </c>
    </row>
    <row r="566" spans="1:5" ht="18">
      <c r="A566" s="61"/>
      <c r="B566" s="62"/>
      <c r="C566" s="63"/>
      <c r="D566" s="65"/>
      <c r="E566" s="65"/>
    </row>
    <row r="567" spans="1:5" ht="18">
      <c r="A567" s="61"/>
      <c r="B567" s="62"/>
      <c r="C567" s="63"/>
      <c r="D567" s="65"/>
      <c r="E567" s="65"/>
    </row>
    <row r="568" spans="1:5" ht="18">
      <c r="A568" s="61"/>
      <c r="B568" s="62"/>
      <c r="C568" s="63"/>
      <c r="D568" s="65"/>
      <c r="E568" s="65"/>
    </row>
    <row r="569" spans="1:5" ht="18">
      <c r="A569" s="61"/>
      <c r="B569" s="62"/>
      <c r="C569" s="63"/>
      <c r="D569" s="65"/>
      <c r="E569" s="65"/>
    </row>
    <row r="570" spans="1:5" ht="18">
      <c r="A570" s="61"/>
      <c r="B570" s="62"/>
      <c r="C570" s="63"/>
      <c r="D570" s="65"/>
      <c r="E570" s="65"/>
    </row>
    <row r="571" spans="1:5" ht="18">
      <c r="A571" s="61"/>
      <c r="B571" s="62"/>
      <c r="C571" s="63"/>
      <c r="D571" s="65"/>
      <c r="E571" s="65"/>
    </row>
    <row r="572" spans="1:5" ht="18">
      <c r="A572" s="61"/>
      <c r="B572" s="62"/>
      <c r="C572" s="63"/>
      <c r="D572" s="65"/>
      <c r="E572" s="65"/>
    </row>
    <row r="573" spans="1:5" ht="18">
      <c r="A573" s="61"/>
      <c r="B573" s="62"/>
      <c r="C573" s="63"/>
      <c r="D573" s="65"/>
      <c r="E573" s="65"/>
    </row>
    <row r="574" spans="1:5" ht="18">
      <c r="A574" s="61"/>
      <c r="B574" s="62"/>
      <c r="C574" s="63"/>
      <c r="D574" s="65"/>
      <c r="E574" s="65"/>
    </row>
    <row r="575" spans="1:5" ht="18">
      <c r="A575" s="61"/>
      <c r="B575" s="62"/>
      <c r="C575" s="63"/>
      <c r="D575" s="65"/>
      <c r="E575" s="65"/>
    </row>
    <row r="576" spans="1:5" ht="18">
      <c r="A576" s="61"/>
      <c r="B576" s="62"/>
      <c r="C576" s="63"/>
      <c r="D576" s="65"/>
      <c r="E576" s="65"/>
    </row>
    <row r="577" spans="1:5" ht="18">
      <c r="A577" s="61"/>
      <c r="B577" s="62"/>
      <c r="C577" s="63"/>
      <c r="D577" s="65"/>
      <c r="E577" s="65"/>
    </row>
    <row r="578" spans="1:5" ht="18">
      <c r="A578" s="61"/>
      <c r="B578" s="62"/>
      <c r="C578" s="63"/>
      <c r="D578" s="65"/>
      <c r="E578" s="65"/>
    </row>
    <row r="579" spans="1:5" ht="18">
      <c r="A579" s="61"/>
      <c r="B579" s="62"/>
      <c r="C579" s="63"/>
      <c r="D579" s="65"/>
      <c r="E579" s="65"/>
    </row>
    <row r="580" spans="1:5" ht="18">
      <c r="A580" s="61"/>
      <c r="B580" s="62"/>
      <c r="C580" s="63"/>
      <c r="D580" s="65"/>
      <c r="E580" s="65"/>
    </row>
    <row r="581" spans="1:5" ht="18">
      <c r="A581" s="61"/>
      <c r="B581" s="62"/>
      <c r="C581" s="63"/>
      <c r="D581" s="65"/>
      <c r="E581" s="65"/>
    </row>
    <row r="582" spans="1:5" ht="18">
      <c r="A582" s="61"/>
      <c r="B582" s="62"/>
      <c r="C582" s="63"/>
      <c r="D582" s="65"/>
      <c r="E582" s="65"/>
    </row>
    <row r="583" spans="1:5" ht="18">
      <c r="A583" s="61"/>
      <c r="B583" s="62"/>
      <c r="C583" s="63"/>
      <c r="D583" s="65"/>
      <c r="E583" s="65"/>
    </row>
    <row r="584" spans="1:5" ht="18">
      <c r="A584" s="61"/>
      <c r="B584" s="62"/>
      <c r="C584" s="63"/>
      <c r="D584" s="65"/>
      <c r="E584" s="65"/>
    </row>
    <row r="585" spans="1:5" ht="18">
      <c r="A585" s="61"/>
      <c r="B585" s="62"/>
      <c r="C585" s="63"/>
      <c r="D585" s="65"/>
      <c r="E585" s="65"/>
    </row>
    <row r="586" spans="1:5" ht="18">
      <c r="A586" s="61"/>
      <c r="B586" s="62"/>
      <c r="C586" s="63"/>
      <c r="D586" s="65"/>
      <c r="E586" s="65"/>
    </row>
    <row r="587" spans="1:5" ht="18">
      <c r="A587" s="61"/>
      <c r="B587" s="62"/>
      <c r="C587" s="63"/>
      <c r="D587" s="65"/>
      <c r="E587" s="65"/>
    </row>
    <row r="588" spans="1:5" ht="18">
      <c r="A588" s="61"/>
      <c r="B588" s="62"/>
      <c r="C588" s="63"/>
      <c r="D588" s="65"/>
      <c r="E588" s="65"/>
    </row>
    <row r="589" spans="1:5" ht="18">
      <c r="A589" s="61"/>
      <c r="B589" s="62"/>
      <c r="C589" s="63"/>
      <c r="D589" s="65"/>
      <c r="E589" s="65"/>
    </row>
    <row r="590" spans="1:5" ht="18">
      <c r="A590" s="61"/>
      <c r="B590" s="62"/>
      <c r="C590" s="63"/>
      <c r="D590" s="65"/>
      <c r="E590" s="65"/>
    </row>
    <row r="591" spans="1:5" ht="18">
      <c r="A591" s="61"/>
      <c r="B591" s="62"/>
      <c r="C591" s="63"/>
      <c r="D591" s="65"/>
      <c r="E591" s="65"/>
    </row>
    <row r="592" spans="1:5" ht="18">
      <c r="A592" s="61"/>
      <c r="B592" s="62"/>
      <c r="C592" s="63"/>
      <c r="D592" s="65"/>
      <c r="E592" s="65"/>
    </row>
    <row r="593" spans="1:5" ht="18">
      <c r="A593" s="61"/>
      <c r="B593" s="62"/>
      <c r="C593" s="63"/>
      <c r="D593" s="65"/>
      <c r="E593" s="65"/>
    </row>
    <row r="594" spans="1:5" ht="18">
      <c r="A594" s="61"/>
      <c r="B594" s="62"/>
      <c r="C594" s="63"/>
      <c r="D594" s="64"/>
      <c r="E594" s="64"/>
    </row>
    <row r="595" spans="1:5" ht="18">
      <c r="A595" s="61"/>
      <c r="B595" s="62"/>
      <c r="C595" s="63"/>
      <c r="D595" s="64"/>
      <c r="E595" s="64"/>
    </row>
    <row r="596" spans="1:5" ht="18">
      <c r="A596" s="61"/>
      <c r="B596" s="62"/>
      <c r="C596" s="63"/>
      <c r="D596" s="64"/>
      <c r="E596" s="64"/>
    </row>
    <row r="597" spans="1:5" ht="18">
      <c r="A597" s="61"/>
      <c r="B597" s="62"/>
      <c r="C597" s="63"/>
      <c r="D597" s="64"/>
      <c r="E597" s="64"/>
    </row>
    <row r="598" spans="1:5" ht="18">
      <c r="A598" s="61"/>
      <c r="B598" s="62"/>
      <c r="C598" s="63"/>
      <c r="D598" s="64"/>
      <c r="E598" s="64"/>
    </row>
    <row r="599" spans="1:5" ht="18">
      <c r="A599" s="61"/>
      <c r="B599" s="62"/>
      <c r="C599" s="63"/>
      <c r="D599" s="64"/>
      <c r="E599" s="64"/>
    </row>
    <row r="600" spans="1:5" ht="18">
      <c r="A600" s="61"/>
      <c r="B600" s="62"/>
      <c r="C600" s="63"/>
      <c r="D600" s="64"/>
      <c r="E600" s="64"/>
    </row>
    <row r="601" spans="1:5" ht="18">
      <c r="A601" s="61"/>
      <c r="B601" s="62"/>
      <c r="C601" s="63"/>
      <c r="D601" s="64"/>
      <c r="E601" s="64"/>
    </row>
    <row r="602" spans="1:5" ht="18">
      <c r="A602" s="61"/>
      <c r="B602" s="62"/>
      <c r="C602" s="63"/>
      <c r="D602" s="64"/>
      <c r="E602" s="64"/>
    </row>
    <row r="603" spans="1:5" ht="18">
      <c r="A603" s="61"/>
      <c r="B603" s="62"/>
      <c r="C603" s="63"/>
      <c r="D603" s="64"/>
      <c r="E603" s="64"/>
    </row>
    <row r="604" spans="1:5" ht="18">
      <c r="A604" s="61"/>
      <c r="B604" s="62"/>
      <c r="C604" s="63"/>
      <c r="D604" s="64"/>
      <c r="E604" s="64"/>
    </row>
    <row r="605" spans="1:5" ht="18">
      <c r="A605" s="61"/>
      <c r="B605" s="62"/>
      <c r="C605" s="63"/>
      <c r="D605" s="64"/>
      <c r="E605" s="64"/>
    </row>
    <row r="606" spans="1:5" ht="18">
      <c r="A606" s="61"/>
      <c r="B606" s="62"/>
      <c r="C606" s="63"/>
      <c r="D606" s="64"/>
      <c r="E606" s="64"/>
    </row>
    <row r="607" spans="1:5" ht="18">
      <c r="A607" s="61"/>
      <c r="B607" s="62"/>
      <c r="C607" s="63"/>
      <c r="D607" s="64"/>
      <c r="E607" s="64"/>
    </row>
    <row r="608" spans="1:5" ht="18">
      <c r="A608" s="61"/>
      <c r="B608" s="62"/>
      <c r="C608" s="63"/>
      <c r="D608" s="64"/>
      <c r="E608" s="64"/>
    </row>
    <row r="609" spans="1:5" ht="18">
      <c r="A609" s="61"/>
      <c r="B609" s="62"/>
      <c r="C609" s="63"/>
      <c r="D609" s="64"/>
      <c r="E609" s="64"/>
    </row>
    <row r="610" spans="1:5" ht="18">
      <c r="A610" s="61"/>
      <c r="B610" s="62"/>
      <c r="C610" s="63"/>
      <c r="D610" s="64"/>
      <c r="E610" s="64"/>
    </row>
    <row r="611" spans="1:5" ht="18">
      <c r="A611" s="61"/>
      <c r="B611" s="62"/>
      <c r="C611" s="63"/>
      <c r="D611" s="64"/>
      <c r="E611" s="64"/>
    </row>
    <row r="612" spans="1:5" ht="18">
      <c r="A612" s="61"/>
      <c r="B612" s="62"/>
      <c r="C612" s="63"/>
      <c r="D612" s="64"/>
      <c r="E612" s="64"/>
    </row>
    <row r="613" spans="1:5" ht="18">
      <c r="A613" s="61"/>
      <c r="B613" s="62"/>
      <c r="C613" s="63"/>
      <c r="D613" s="64"/>
      <c r="E613" s="64"/>
    </row>
    <row r="614" spans="1:5" ht="18">
      <c r="A614" s="61"/>
      <c r="B614" s="62"/>
      <c r="C614" s="63"/>
      <c r="D614" s="64"/>
      <c r="E614" s="64"/>
    </row>
    <row r="615" spans="1:5" ht="18">
      <c r="A615" s="61"/>
      <c r="B615" s="62"/>
      <c r="C615" s="63"/>
      <c r="D615" s="64"/>
      <c r="E615" s="64"/>
    </row>
    <row r="616" spans="1:5" ht="18">
      <c r="A616" s="61"/>
      <c r="B616" s="62"/>
      <c r="C616" s="63"/>
      <c r="D616" s="64"/>
      <c r="E616" s="64"/>
    </row>
    <row r="617" spans="1:5" ht="18">
      <c r="A617" s="61"/>
      <c r="B617" s="62"/>
      <c r="C617" s="63"/>
      <c r="D617" s="64"/>
      <c r="E617" s="64"/>
    </row>
    <row r="618" spans="1:5" ht="18">
      <c r="A618" s="61"/>
      <c r="B618" s="62"/>
      <c r="C618" s="63"/>
      <c r="D618" s="64"/>
      <c r="E618" s="64"/>
    </row>
    <row r="619" spans="1:5" ht="18">
      <c r="A619" s="61"/>
      <c r="B619" s="62"/>
      <c r="C619" s="63"/>
      <c r="D619" s="64"/>
      <c r="E619" s="64"/>
    </row>
    <row r="620" spans="1:5" ht="18">
      <c r="A620" s="61"/>
      <c r="B620" s="62"/>
      <c r="C620" s="63"/>
      <c r="D620" s="64"/>
      <c r="E620" s="64"/>
    </row>
    <row r="621" spans="1:5" ht="18">
      <c r="A621" s="61"/>
      <c r="B621" s="62"/>
      <c r="C621" s="63"/>
      <c r="D621" s="64"/>
      <c r="E621" s="64"/>
    </row>
    <row r="622" spans="1:5" ht="18">
      <c r="A622" s="61"/>
      <c r="B622" s="62"/>
      <c r="C622" s="63"/>
      <c r="D622" s="64"/>
      <c r="E622" s="64"/>
    </row>
    <row r="623" spans="1:5" ht="18">
      <c r="A623" s="61"/>
      <c r="B623" s="62"/>
      <c r="C623" s="63"/>
      <c r="D623" s="64"/>
      <c r="E623" s="64"/>
    </row>
    <row r="624" spans="1:5" ht="18">
      <c r="A624" s="61"/>
      <c r="B624" s="62"/>
      <c r="C624" s="63"/>
      <c r="D624" s="64"/>
      <c r="E624" s="64"/>
    </row>
    <row r="625" spans="1:5" ht="18">
      <c r="A625" s="61"/>
      <c r="B625" s="62"/>
      <c r="C625" s="63"/>
      <c r="D625" s="64"/>
      <c r="E625" s="64"/>
    </row>
    <row r="626" spans="1:5" ht="18">
      <c r="A626" s="61"/>
      <c r="B626" s="62"/>
      <c r="C626" s="63"/>
      <c r="D626" s="64"/>
      <c r="E626" s="64"/>
    </row>
    <row r="627" spans="1:5" ht="18">
      <c r="A627" s="61"/>
      <c r="B627" s="62"/>
      <c r="C627" s="63"/>
      <c r="D627" s="64"/>
      <c r="E627" s="64"/>
    </row>
    <row r="628" spans="1:5" ht="18">
      <c r="A628" s="61"/>
      <c r="B628" s="62"/>
      <c r="C628" s="63"/>
      <c r="D628" s="64"/>
      <c r="E628" s="64"/>
    </row>
    <row r="629" spans="1:5" ht="18">
      <c r="A629" s="61"/>
      <c r="B629" s="62"/>
      <c r="C629" s="63"/>
      <c r="D629" s="64"/>
      <c r="E629" s="64"/>
    </row>
    <row r="630" spans="1:5" ht="18">
      <c r="A630" s="61"/>
      <c r="B630" s="62"/>
      <c r="C630" s="63"/>
      <c r="D630" s="64"/>
      <c r="E630" s="64"/>
    </row>
    <row r="631" spans="1:5" ht="18">
      <c r="A631" s="61"/>
      <c r="B631" s="62"/>
      <c r="C631" s="63"/>
      <c r="D631" s="64"/>
      <c r="E631" s="64"/>
    </row>
    <row r="632" spans="1:5" ht="18">
      <c r="A632" s="61"/>
      <c r="B632" s="62"/>
      <c r="C632" s="63"/>
      <c r="D632" s="64"/>
      <c r="E632" s="64"/>
    </row>
    <row r="633" spans="1:5" ht="18">
      <c r="A633" s="61"/>
      <c r="B633" s="62"/>
      <c r="C633" s="63"/>
      <c r="D633" s="64"/>
      <c r="E633" s="64"/>
    </row>
    <row r="634" spans="1:5" ht="18">
      <c r="A634" s="61"/>
      <c r="B634" s="62"/>
      <c r="C634" s="63"/>
      <c r="D634" s="64"/>
      <c r="E634" s="64"/>
    </row>
    <row r="635" spans="1:5" ht="18">
      <c r="A635" s="61"/>
      <c r="B635" s="62"/>
      <c r="C635" s="63"/>
      <c r="D635" s="64"/>
      <c r="E635" s="64"/>
    </row>
    <row r="636" spans="1:5" ht="18">
      <c r="A636" s="61"/>
      <c r="B636" s="62"/>
      <c r="C636" s="63"/>
      <c r="D636" s="64"/>
      <c r="E636" s="64"/>
    </row>
    <row r="637" spans="1:5" ht="18">
      <c r="A637" s="61"/>
      <c r="B637" s="62"/>
      <c r="C637" s="63"/>
      <c r="D637" s="64"/>
      <c r="E637" s="64"/>
    </row>
    <row r="638" spans="1:5" ht="18">
      <c r="A638" s="61"/>
      <c r="B638" s="62"/>
      <c r="C638" s="63"/>
      <c r="D638" s="64"/>
      <c r="E638" s="64"/>
    </row>
    <row r="639" spans="1:5" ht="18">
      <c r="A639" s="61"/>
      <c r="B639" s="62"/>
      <c r="C639" s="63"/>
      <c r="D639" s="64"/>
      <c r="E639" s="64"/>
    </row>
    <row r="640" spans="1:5" ht="18">
      <c r="A640" s="61"/>
      <c r="B640" s="62"/>
      <c r="C640" s="63"/>
      <c r="D640" s="64"/>
      <c r="E640" s="64"/>
    </row>
    <row r="641" spans="1:5" ht="18">
      <c r="A641" s="61"/>
      <c r="B641" s="62"/>
      <c r="C641" s="63"/>
      <c r="D641" s="64"/>
      <c r="E641" s="64"/>
    </row>
    <row r="642" spans="1:5" ht="18">
      <c r="A642" s="61"/>
      <c r="B642" s="62"/>
      <c r="C642" s="63"/>
      <c r="D642" s="64"/>
      <c r="E642" s="64"/>
    </row>
    <row r="643" spans="1:5" ht="18">
      <c r="A643" s="61"/>
      <c r="B643" s="62"/>
      <c r="C643" s="63"/>
      <c r="D643" s="64"/>
      <c r="E643" s="64"/>
    </row>
    <row r="644" spans="1:5" ht="18">
      <c r="A644" s="61"/>
      <c r="B644" s="62"/>
      <c r="C644" s="63"/>
      <c r="D644" s="64"/>
      <c r="E644" s="64"/>
    </row>
    <row r="645" spans="1:5" ht="18">
      <c r="A645" s="46"/>
      <c r="B645" s="47"/>
      <c r="C645" s="63"/>
      <c r="D645" s="64"/>
      <c r="E645" s="64"/>
    </row>
    <row r="646" spans="1:5" ht="18">
      <c r="A646" s="46"/>
      <c r="B646" s="47"/>
      <c r="C646" s="63"/>
      <c r="D646" s="64"/>
      <c r="E646" s="64"/>
    </row>
    <row r="647" spans="1:5" ht="18">
      <c r="A647" s="46"/>
      <c r="B647" s="47"/>
      <c r="C647" s="63"/>
      <c r="D647" s="64"/>
      <c r="E647" s="64"/>
    </row>
    <row r="648" spans="1:5" ht="18">
      <c r="A648" s="46"/>
      <c r="B648" s="47"/>
      <c r="C648" s="63"/>
      <c r="D648" s="64"/>
      <c r="E648" s="64"/>
    </row>
    <row r="649" spans="1:5" ht="18">
      <c r="A649" s="46"/>
      <c r="B649" s="47"/>
      <c r="C649" s="63"/>
      <c r="D649" s="64"/>
      <c r="E649" s="64"/>
    </row>
    <row r="650" spans="1:5" ht="18">
      <c r="A650" s="46"/>
      <c r="B650" s="47"/>
      <c r="C650" s="63"/>
      <c r="D650" s="64"/>
      <c r="E650" s="64"/>
    </row>
    <row r="651" spans="1:5" ht="18">
      <c r="A651" s="46"/>
      <c r="B651" s="47"/>
      <c r="C651" s="63"/>
      <c r="D651" s="64"/>
      <c r="E651" s="64"/>
    </row>
    <row r="652" spans="1:5" ht="18">
      <c r="A652" s="46"/>
      <c r="B652" s="47"/>
      <c r="C652" s="63"/>
      <c r="D652" s="64"/>
      <c r="E652" s="64"/>
    </row>
    <row r="653" spans="1:5" ht="18">
      <c r="A653" s="46"/>
      <c r="B653" s="47"/>
      <c r="C653" s="63"/>
      <c r="D653" s="64"/>
      <c r="E653" s="64"/>
    </row>
    <row r="654" spans="1:5" ht="18">
      <c r="A654" s="46"/>
      <c r="B654" s="47"/>
      <c r="C654" s="63"/>
      <c r="D654" s="64"/>
      <c r="E654" s="64"/>
    </row>
    <row r="655" spans="1:5" ht="18">
      <c r="A655" s="46"/>
      <c r="B655" s="47"/>
      <c r="C655" s="63"/>
      <c r="D655" s="64"/>
      <c r="E655" s="64"/>
    </row>
    <row r="656" spans="1:5" ht="18">
      <c r="A656" s="46"/>
      <c r="B656" s="47"/>
      <c r="C656" s="63"/>
      <c r="D656" s="64"/>
      <c r="E656" s="64"/>
    </row>
    <row r="657" spans="1:5" ht="18">
      <c r="A657" s="46"/>
      <c r="B657" s="47"/>
      <c r="C657" s="63"/>
      <c r="D657" s="64"/>
      <c r="E657" s="64"/>
    </row>
    <row r="658" spans="1:5" ht="18">
      <c r="A658" s="46"/>
      <c r="B658" s="47"/>
      <c r="C658" s="63"/>
      <c r="D658" s="64"/>
      <c r="E658" s="64"/>
    </row>
    <row r="659" spans="1:5" ht="18">
      <c r="A659" s="46"/>
      <c r="B659" s="47"/>
      <c r="C659" s="63"/>
      <c r="D659" s="64"/>
      <c r="E659" s="64"/>
    </row>
    <row r="660" spans="1:5" ht="18">
      <c r="A660" s="46"/>
      <c r="B660" s="47"/>
      <c r="C660" s="63"/>
      <c r="D660" s="64"/>
      <c r="E660" s="64"/>
    </row>
    <row r="661" spans="1:5" ht="18">
      <c r="A661" s="46"/>
      <c r="B661" s="47"/>
      <c r="C661" s="63"/>
      <c r="D661" s="64"/>
      <c r="E661" s="64"/>
    </row>
    <row r="662" spans="1:5" ht="18">
      <c r="A662" s="46"/>
      <c r="B662" s="47"/>
      <c r="C662" s="63"/>
      <c r="D662" s="64"/>
      <c r="E662" s="64"/>
    </row>
    <row r="663" spans="1:5" ht="18">
      <c r="A663" s="46"/>
      <c r="B663" s="47"/>
      <c r="C663" s="63"/>
      <c r="D663" s="64"/>
      <c r="E663" s="64"/>
    </row>
    <row r="664" spans="1:5" ht="18">
      <c r="A664" s="46"/>
      <c r="B664" s="47"/>
      <c r="C664" s="63"/>
      <c r="D664" s="64"/>
      <c r="E664" s="64"/>
    </row>
    <row r="665" spans="1:5" ht="18">
      <c r="A665" s="46"/>
      <c r="B665" s="47"/>
      <c r="C665" s="63"/>
      <c r="D665" s="64"/>
      <c r="E665" s="64"/>
    </row>
    <row r="666" spans="1:5" ht="18">
      <c r="A666" s="46"/>
      <c r="B666" s="47"/>
      <c r="C666" s="63"/>
      <c r="D666" s="64"/>
      <c r="E666" s="64"/>
    </row>
    <row r="667" spans="1:5" ht="18">
      <c r="A667" s="46"/>
      <c r="B667" s="47"/>
      <c r="C667" s="63"/>
      <c r="D667" s="64"/>
      <c r="E667" s="64"/>
    </row>
    <row r="668" spans="1:5" ht="18">
      <c r="A668" s="46"/>
      <c r="B668" s="47"/>
      <c r="C668" s="63"/>
      <c r="D668" s="64"/>
      <c r="E668" s="64"/>
    </row>
    <row r="669" spans="1:5" ht="18">
      <c r="A669" s="46"/>
      <c r="B669" s="47"/>
      <c r="C669" s="63"/>
      <c r="D669" s="64"/>
      <c r="E669" s="64"/>
    </row>
    <row r="670" spans="1:5" ht="18">
      <c r="A670" s="46"/>
      <c r="B670" s="47"/>
      <c r="C670" s="63"/>
      <c r="D670" s="64"/>
      <c r="E670" s="64"/>
    </row>
    <row r="671" spans="1:5" ht="18">
      <c r="A671" s="46"/>
      <c r="B671" s="47"/>
      <c r="C671" s="63"/>
      <c r="D671" s="64"/>
      <c r="E671" s="64"/>
    </row>
    <row r="672" spans="1:5" ht="18">
      <c r="A672" s="46"/>
      <c r="B672" s="47"/>
      <c r="C672" s="63"/>
      <c r="D672" s="64"/>
      <c r="E672" s="64"/>
    </row>
    <row r="673" spans="1:5" ht="18">
      <c r="A673" s="46"/>
      <c r="B673" s="47"/>
      <c r="C673" s="63"/>
      <c r="D673" s="64"/>
      <c r="E673" s="64"/>
    </row>
    <row r="674" spans="1:5" ht="18">
      <c r="A674" s="46"/>
      <c r="B674" s="47"/>
      <c r="C674" s="63"/>
      <c r="D674" s="64"/>
      <c r="E674" s="64"/>
    </row>
    <row r="675" spans="1:5" ht="18">
      <c r="A675" s="46"/>
      <c r="B675" s="47"/>
      <c r="C675" s="63"/>
      <c r="D675" s="64"/>
      <c r="E675" s="64"/>
    </row>
    <row r="676" spans="1:5" ht="18">
      <c r="A676" s="46"/>
      <c r="B676" s="47"/>
      <c r="C676" s="63"/>
      <c r="D676" s="64"/>
      <c r="E676" s="64"/>
    </row>
    <row r="677" spans="1:5" ht="18">
      <c r="A677" s="46"/>
      <c r="B677" s="47"/>
      <c r="C677" s="63"/>
      <c r="D677" s="64"/>
      <c r="E677" s="64"/>
    </row>
    <row r="678" spans="1:5" ht="18">
      <c r="A678" s="46"/>
      <c r="B678" s="47"/>
      <c r="C678" s="63"/>
      <c r="D678" s="64"/>
      <c r="E678" s="64"/>
    </row>
    <row r="679" spans="1:5" ht="18">
      <c r="A679" s="46"/>
      <c r="B679" s="47"/>
      <c r="C679" s="63"/>
      <c r="D679" s="64"/>
      <c r="E679" s="64"/>
    </row>
    <row r="680" spans="1:5" ht="18">
      <c r="A680" s="46"/>
      <c r="B680" s="47"/>
      <c r="C680" s="63"/>
      <c r="D680" s="64"/>
      <c r="E680" s="64"/>
    </row>
    <row r="681" spans="1:5" ht="18">
      <c r="A681" s="46"/>
      <c r="B681" s="47"/>
      <c r="C681" s="63"/>
      <c r="D681" s="64"/>
      <c r="E681" s="64"/>
    </row>
    <row r="682" spans="1:5" ht="18">
      <c r="A682" s="46"/>
      <c r="B682" s="47"/>
      <c r="C682" s="63"/>
      <c r="D682" s="64"/>
      <c r="E682" s="64"/>
    </row>
    <row r="683" spans="1:5" ht="18">
      <c r="A683" s="46"/>
      <c r="B683" s="47"/>
      <c r="C683" s="63"/>
      <c r="D683" s="64"/>
      <c r="E683" s="64"/>
    </row>
    <row r="684" spans="1:5" ht="18">
      <c r="A684" s="46"/>
      <c r="B684" s="47"/>
      <c r="C684" s="63"/>
      <c r="D684" s="64"/>
      <c r="E684" s="64"/>
    </row>
    <row r="685" spans="1:5" ht="18">
      <c r="A685" s="46"/>
      <c r="B685" s="47"/>
      <c r="C685" s="63"/>
      <c r="D685" s="64"/>
      <c r="E685" s="64"/>
    </row>
    <row r="686" spans="1:5" ht="18">
      <c r="A686" s="46"/>
      <c r="B686" s="47"/>
      <c r="C686" s="63"/>
      <c r="D686" s="64"/>
      <c r="E686" s="64"/>
    </row>
    <row r="687" spans="1:5" ht="18">
      <c r="A687" s="46"/>
      <c r="B687" s="47"/>
      <c r="C687" s="63"/>
      <c r="D687" s="64"/>
      <c r="E687" s="64"/>
    </row>
    <row r="688" spans="1:5" ht="18">
      <c r="A688" s="46"/>
      <c r="B688" s="47"/>
      <c r="C688" s="63"/>
      <c r="D688" s="64"/>
      <c r="E688" s="64"/>
    </row>
    <row r="689" spans="1:5" ht="18">
      <c r="A689" s="46"/>
      <c r="B689" s="47"/>
      <c r="C689" s="63"/>
      <c r="D689" s="64"/>
      <c r="E689" s="64"/>
    </row>
    <row r="690" spans="1:5" ht="18">
      <c r="A690" s="46"/>
      <c r="B690" s="47"/>
      <c r="C690" s="63"/>
      <c r="D690" s="64"/>
      <c r="E690" s="64"/>
    </row>
    <row r="691" spans="1:5" ht="18">
      <c r="A691" s="46"/>
      <c r="B691" s="47"/>
      <c r="C691" s="63"/>
      <c r="D691" s="64"/>
      <c r="E691" s="64"/>
    </row>
    <row r="692" spans="1:5" ht="18">
      <c r="A692" s="46"/>
      <c r="B692" s="47"/>
      <c r="C692" s="63"/>
      <c r="D692" s="64"/>
      <c r="E692" s="64"/>
    </row>
    <row r="693" spans="1:5" ht="18">
      <c r="A693" s="46"/>
      <c r="B693" s="47"/>
      <c r="C693" s="63"/>
      <c r="D693" s="64"/>
      <c r="E693" s="64"/>
    </row>
    <row r="694" spans="1:5" ht="18">
      <c r="A694" s="46"/>
      <c r="B694" s="47"/>
      <c r="C694" s="63"/>
      <c r="D694" s="64"/>
      <c r="E694" s="64"/>
    </row>
    <row r="695" spans="1:5" ht="18">
      <c r="A695" s="46"/>
      <c r="B695" s="47"/>
      <c r="C695" s="63"/>
      <c r="D695" s="64"/>
      <c r="E695" s="64"/>
    </row>
    <row r="696" spans="1:5" ht="18">
      <c r="A696" s="46"/>
      <c r="B696" s="47"/>
      <c r="C696" s="63"/>
      <c r="D696" s="64"/>
      <c r="E696" s="64"/>
    </row>
    <row r="697" spans="1:5" ht="18">
      <c r="A697" s="46"/>
      <c r="B697" s="47"/>
      <c r="C697" s="63"/>
      <c r="D697" s="64"/>
      <c r="E697" s="64"/>
    </row>
    <row r="698" spans="1:5" ht="18">
      <c r="A698" s="46"/>
      <c r="B698" s="47"/>
      <c r="C698" s="63"/>
      <c r="D698" s="64"/>
      <c r="E698" s="64"/>
    </row>
    <row r="699" spans="1:5" ht="18">
      <c r="A699" s="46"/>
      <c r="B699" s="47"/>
      <c r="C699" s="63"/>
      <c r="D699" s="64"/>
      <c r="E699" s="64"/>
    </row>
    <row r="700" spans="1:5" ht="18">
      <c r="A700" s="46"/>
      <c r="B700" s="47"/>
      <c r="C700" s="63"/>
      <c r="D700" s="64"/>
      <c r="E700" s="64"/>
    </row>
    <row r="701" spans="1:5" ht="18">
      <c r="A701" s="46"/>
      <c r="B701" s="47"/>
      <c r="C701" s="63"/>
      <c r="D701" s="64"/>
      <c r="E701" s="64"/>
    </row>
    <row r="702" spans="1:5" ht="18">
      <c r="A702" s="46"/>
      <c r="B702" s="47"/>
      <c r="C702" s="63"/>
      <c r="D702" s="64"/>
      <c r="E702" s="64"/>
    </row>
    <row r="703" spans="1:5" ht="18">
      <c r="A703" s="46"/>
      <c r="B703" s="47"/>
      <c r="C703" s="63"/>
      <c r="D703" s="64"/>
      <c r="E703" s="64"/>
    </row>
    <row r="704" spans="1:5" ht="18">
      <c r="A704" s="46"/>
      <c r="B704" s="47"/>
      <c r="C704" s="63"/>
      <c r="D704" s="64"/>
      <c r="E704" s="64"/>
    </row>
    <row r="705" spans="1:5" ht="18">
      <c r="A705" s="46"/>
      <c r="B705" s="47"/>
      <c r="C705" s="63"/>
      <c r="D705" s="64"/>
      <c r="E705" s="64"/>
    </row>
    <row r="706" spans="1:5" ht="18">
      <c r="A706" s="46"/>
      <c r="B706" s="47"/>
      <c r="C706" s="63"/>
      <c r="D706" s="64"/>
      <c r="E706" s="64"/>
    </row>
    <row r="707" spans="1:5" ht="18">
      <c r="A707" s="46"/>
      <c r="B707" s="47"/>
      <c r="C707" s="63"/>
      <c r="D707" s="64"/>
      <c r="E707" s="64"/>
    </row>
    <row r="708" spans="1:5" ht="18">
      <c r="A708" s="46"/>
      <c r="B708" s="47"/>
      <c r="C708" s="63"/>
      <c r="D708" s="64"/>
      <c r="E708" s="64"/>
    </row>
    <row r="709" spans="1:5" ht="18">
      <c r="A709" s="46"/>
      <c r="B709" s="47"/>
      <c r="C709" s="63"/>
      <c r="D709" s="64"/>
      <c r="E709" s="64"/>
    </row>
    <row r="710" spans="1:5" ht="18">
      <c r="A710" s="46"/>
      <c r="B710" s="47"/>
      <c r="C710" s="63"/>
      <c r="D710" s="64"/>
      <c r="E710" s="64"/>
    </row>
    <row r="711" spans="1:5" ht="18">
      <c r="A711" s="46"/>
      <c r="B711" s="47"/>
      <c r="C711" s="63"/>
      <c r="D711" s="64"/>
      <c r="E711" s="64"/>
    </row>
    <row r="712" spans="1:5" ht="18">
      <c r="A712" s="46"/>
      <c r="B712" s="47"/>
      <c r="C712" s="63"/>
      <c r="D712" s="64"/>
      <c r="E712" s="64"/>
    </row>
    <row r="713" spans="1:5" ht="18">
      <c r="A713" s="46"/>
      <c r="B713" s="47"/>
      <c r="C713" s="63"/>
      <c r="D713" s="64"/>
      <c r="E713" s="64"/>
    </row>
    <row r="714" spans="1:5" ht="18">
      <c r="A714" s="46"/>
      <c r="B714" s="47"/>
      <c r="C714" s="63"/>
      <c r="D714" s="64"/>
      <c r="E714" s="64"/>
    </row>
    <row r="715" spans="1:5" ht="18">
      <c r="A715" s="46"/>
      <c r="B715" s="47"/>
      <c r="C715" s="63"/>
      <c r="D715" s="64"/>
      <c r="E715" s="64"/>
    </row>
    <row r="716" spans="1:5" ht="18">
      <c r="A716" s="46"/>
      <c r="B716" s="47"/>
      <c r="C716" s="63"/>
      <c r="D716" s="64"/>
      <c r="E716" s="64"/>
    </row>
    <row r="717" spans="1:5" ht="18">
      <c r="A717" s="46"/>
      <c r="B717" s="47"/>
      <c r="C717" s="63"/>
      <c r="D717" s="64"/>
      <c r="E717" s="64"/>
    </row>
    <row r="718" spans="1:5" ht="18">
      <c r="A718" s="46"/>
      <c r="B718" s="47"/>
      <c r="C718" s="63"/>
      <c r="D718" s="64"/>
      <c r="E718" s="64"/>
    </row>
    <row r="719" spans="1:5" ht="18">
      <c r="A719" s="46"/>
      <c r="B719" s="47"/>
      <c r="C719" s="63"/>
      <c r="D719" s="64"/>
      <c r="E719" s="64"/>
    </row>
    <row r="720" spans="1:5" ht="18">
      <c r="A720" s="46"/>
      <c r="B720" s="47"/>
      <c r="C720" s="63"/>
      <c r="D720" s="64"/>
      <c r="E720" s="64"/>
    </row>
    <row r="721" spans="1:5" ht="18">
      <c r="A721" s="46"/>
      <c r="B721" s="47"/>
      <c r="C721" s="63"/>
      <c r="D721" s="64"/>
      <c r="E721" s="64"/>
    </row>
    <row r="722" spans="1:5" ht="18">
      <c r="A722" s="46"/>
      <c r="B722" s="47"/>
      <c r="C722" s="63"/>
      <c r="D722" s="64"/>
      <c r="E722" s="64"/>
    </row>
    <row r="723" spans="1:5" ht="18">
      <c r="A723" s="46"/>
      <c r="B723" s="47"/>
      <c r="C723" s="63"/>
      <c r="D723" s="64"/>
      <c r="E723" s="64"/>
    </row>
    <row r="724" spans="1:5" ht="18">
      <c r="A724" s="46"/>
      <c r="B724" s="47"/>
      <c r="C724" s="63"/>
      <c r="D724" s="64"/>
      <c r="E724" s="64"/>
    </row>
    <row r="725" spans="1:5" ht="18">
      <c r="A725" s="46"/>
      <c r="B725" s="47"/>
      <c r="C725" s="63"/>
      <c r="D725" s="64"/>
      <c r="E725" s="64"/>
    </row>
    <row r="726" spans="1:5" ht="18">
      <c r="A726" s="46"/>
      <c r="B726" s="47"/>
      <c r="C726" s="63"/>
      <c r="D726" s="64"/>
      <c r="E726" s="64"/>
    </row>
    <row r="727" spans="1:5" ht="18">
      <c r="A727" s="46"/>
      <c r="B727" s="47"/>
      <c r="C727" s="63"/>
      <c r="D727" s="64"/>
      <c r="E727" s="64"/>
    </row>
    <row r="728" spans="1:5" ht="18">
      <c r="A728" s="46"/>
      <c r="B728" s="47"/>
      <c r="C728" s="63"/>
      <c r="D728" s="64"/>
      <c r="E728" s="64"/>
    </row>
    <row r="729" spans="1:5" ht="18">
      <c r="A729" s="46"/>
      <c r="B729" s="47"/>
      <c r="C729" s="63"/>
      <c r="D729" s="64"/>
      <c r="E729" s="64"/>
    </row>
    <row r="730" spans="1:5" ht="18">
      <c r="A730" s="46"/>
      <c r="B730" s="47"/>
      <c r="C730" s="63"/>
      <c r="D730" s="64"/>
      <c r="E730" s="64"/>
    </row>
    <row r="731" spans="1:5" ht="18">
      <c r="A731" s="46"/>
      <c r="B731" s="47"/>
      <c r="C731" s="63"/>
      <c r="D731" s="64"/>
      <c r="E731" s="64"/>
    </row>
    <row r="732" spans="1:5" ht="18">
      <c r="A732" s="46"/>
      <c r="B732" s="47"/>
      <c r="C732" s="63"/>
      <c r="D732" s="64"/>
      <c r="E732" s="64"/>
    </row>
    <row r="733" spans="1:5" ht="18">
      <c r="A733" s="46"/>
      <c r="B733" s="47"/>
      <c r="C733" s="63"/>
      <c r="D733" s="64"/>
      <c r="E733" s="64"/>
    </row>
    <row r="734" spans="1:5" ht="18">
      <c r="A734" s="46"/>
      <c r="B734" s="47"/>
      <c r="C734" s="63"/>
      <c r="D734" s="64"/>
      <c r="E734" s="64"/>
    </row>
    <row r="735" spans="1:5" ht="18">
      <c r="A735" s="46"/>
      <c r="B735" s="47"/>
      <c r="C735" s="63"/>
      <c r="D735" s="64"/>
      <c r="E735" s="64"/>
    </row>
    <row r="736" spans="1:5" ht="18">
      <c r="A736" s="46"/>
      <c r="B736" s="47"/>
      <c r="C736" s="63"/>
      <c r="D736" s="64"/>
      <c r="E736" s="64"/>
    </row>
    <row r="737" spans="1:5" ht="18">
      <c r="A737" s="46"/>
      <c r="B737" s="47"/>
      <c r="C737" s="63"/>
      <c r="D737" s="64"/>
      <c r="E737" s="64"/>
    </row>
    <row r="738" spans="1:5" ht="18">
      <c r="A738" s="46"/>
      <c r="B738" s="47"/>
      <c r="C738" s="63"/>
      <c r="D738" s="64"/>
      <c r="E738" s="64"/>
    </row>
    <row r="739" spans="1:5" ht="18">
      <c r="A739" s="46"/>
      <c r="B739" s="47"/>
      <c r="C739" s="63"/>
      <c r="D739" s="64"/>
      <c r="E739" s="64"/>
    </row>
    <row r="740" spans="1:5" ht="18">
      <c r="A740" s="46"/>
      <c r="B740" s="47"/>
      <c r="C740" s="63"/>
      <c r="D740" s="64"/>
      <c r="E740" s="64"/>
    </row>
    <row r="741" spans="1:5" ht="18">
      <c r="A741" s="46"/>
      <c r="B741" s="47"/>
      <c r="C741" s="63"/>
      <c r="D741" s="64"/>
      <c r="E741" s="64"/>
    </row>
    <row r="742" spans="1:5" ht="18">
      <c r="A742" s="46"/>
      <c r="B742" s="47"/>
      <c r="C742" s="63"/>
      <c r="D742" s="64"/>
      <c r="E742" s="64"/>
    </row>
    <row r="743" spans="1:5" ht="18">
      <c r="A743" s="46"/>
      <c r="B743" s="47"/>
      <c r="C743" s="63"/>
      <c r="D743" s="64"/>
      <c r="E743" s="64"/>
    </row>
    <row r="744" spans="1:5" ht="18">
      <c r="A744" s="46"/>
      <c r="B744" s="47"/>
      <c r="C744" s="63"/>
      <c r="D744" s="64"/>
      <c r="E744" s="64"/>
    </row>
    <row r="745" spans="1:5" ht="18">
      <c r="A745" s="46"/>
      <c r="B745" s="47"/>
      <c r="C745" s="63"/>
      <c r="D745" s="64"/>
      <c r="E745" s="64"/>
    </row>
    <row r="746" spans="1:5" ht="18">
      <c r="A746" s="46"/>
      <c r="B746" s="47"/>
      <c r="C746" s="63"/>
      <c r="D746" s="64"/>
      <c r="E746" s="64"/>
    </row>
    <row r="747" spans="1:5" ht="18">
      <c r="A747" s="46"/>
      <c r="B747" s="47"/>
      <c r="C747" s="63"/>
      <c r="D747" s="64"/>
      <c r="E747" s="64"/>
    </row>
    <row r="748" spans="1:5" ht="18">
      <c r="A748" s="46"/>
      <c r="B748" s="47"/>
      <c r="C748" s="63"/>
      <c r="D748" s="64"/>
      <c r="E748" s="64"/>
    </row>
    <row r="749" spans="1:5" ht="18">
      <c r="A749" s="46"/>
      <c r="B749" s="47"/>
      <c r="C749" s="63"/>
      <c r="D749" s="64"/>
      <c r="E749" s="64"/>
    </row>
    <row r="750" spans="1:5" ht="18">
      <c r="A750" s="46"/>
      <c r="B750" s="47"/>
      <c r="C750" s="63"/>
      <c r="D750" s="64"/>
      <c r="E750" s="64"/>
    </row>
    <row r="751" spans="1:5" ht="18">
      <c r="A751" s="46"/>
      <c r="B751" s="47"/>
      <c r="C751" s="63"/>
      <c r="D751" s="64"/>
      <c r="E751" s="64"/>
    </row>
    <row r="752" spans="1:5" ht="18">
      <c r="A752" s="46"/>
      <c r="B752" s="47"/>
      <c r="C752" s="63"/>
      <c r="D752" s="64"/>
      <c r="E752" s="64"/>
    </row>
    <row r="753" spans="1:5" ht="18">
      <c r="A753" s="46"/>
      <c r="B753" s="47"/>
      <c r="C753" s="63"/>
      <c r="D753" s="64"/>
      <c r="E753" s="64"/>
    </row>
    <row r="754" spans="1:5" ht="18">
      <c r="A754" s="46"/>
      <c r="B754" s="47"/>
      <c r="C754" s="63"/>
      <c r="D754" s="64"/>
      <c r="E754" s="64"/>
    </row>
    <row r="755" spans="1:5" ht="18">
      <c r="A755" s="46"/>
      <c r="B755" s="47"/>
      <c r="C755" s="63"/>
      <c r="D755" s="64"/>
      <c r="E755" s="64"/>
    </row>
    <row r="756" spans="1:5" ht="18">
      <c r="A756" s="46"/>
      <c r="B756" s="47"/>
      <c r="C756" s="63"/>
      <c r="D756" s="64"/>
      <c r="E756" s="64"/>
    </row>
    <row r="757" spans="1:5" ht="18">
      <c r="A757" s="46"/>
      <c r="B757" s="47"/>
      <c r="C757" s="63"/>
      <c r="D757" s="64"/>
      <c r="E757" s="64"/>
    </row>
    <row r="758" spans="1:5" ht="18">
      <c r="A758" s="46"/>
      <c r="B758" s="47"/>
      <c r="C758" s="63"/>
      <c r="D758" s="64"/>
      <c r="E758" s="64"/>
    </row>
    <row r="759" spans="1:5" ht="18">
      <c r="A759" s="46"/>
      <c r="B759" s="47"/>
      <c r="C759" s="63"/>
      <c r="D759" s="64"/>
      <c r="E759" s="64"/>
    </row>
    <row r="760" spans="1:5" ht="18">
      <c r="A760" s="46"/>
      <c r="B760" s="47"/>
      <c r="C760" s="63"/>
      <c r="D760" s="64"/>
      <c r="E760" s="64"/>
    </row>
    <row r="761" spans="1:5" ht="18">
      <c r="A761" s="46"/>
      <c r="B761" s="47"/>
      <c r="C761" s="63"/>
      <c r="D761" s="64"/>
      <c r="E761" s="64"/>
    </row>
    <row r="762" spans="1:5" ht="18">
      <c r="A762" s="46"/>
      <c r="B762" s="47"/>
      <c r="C762" s="63"/>
      <c r="D762" s="64"/>
      <c r="E762" s="64"/>
    </row>
    <row r="763" spans="1:5" ht="18">
      <c r="A763" s="46"/>
      <c r="B763" s="47"/>
      <c r="C763" s="63"/>
      <c r="D763" s="64"/>
      <c r="E763" s="64"/>
    </row>
    <row r="764" spans="1:5" ht="18">
      <c r="A764" s="46"/>
      <c r="B764" s="47"/>
      <c r="C764" s="63"/>
      <c r="D764" s="64"/>
      <c r="E764" s="64"/>
    </row>
    <row r="765" spans="1:5" ht="18">
      <c r="A765" s="46"/>
      <c r="B765" s="47"/>
      <c r="C765" s="63"/>
      <c r="D765" s="64"/>
      <c r="E765" s="64"/>
    </row>
    <row r="766" spans="1:5" ht="18">
      <c r="A766" s="46"/>
      <c r="B766" s="47"/>
      <c r="C766" s="63"/>
      <c r="D766" s="64"/>
      <c r="E766" s="64"/>
    </row>
    <row r="767" spans="1:5" ht="18">
      <c r="A767" s="46"/>
      <c r="B767" s="47"/>
      <c r="C767" s="63"/>
      <c r="D767" s="64"/>
      <c r="E767" s="64"/>
    </row>
    <row r="768" spans="1:5" ht="18">
      <c r="A768" s="46"/>
      <c r="B768" s="47"/>
      <c r="C768" s="63"/>
      <c r="D768" s="64"/>
      <c r="E768" s="64"/>
    </row>
    <row r="769" spans="1:5" ht="18">
      <c r="A769" s="46"/>
      <c r="B769" s="47"/>
      <c r="C769" s="63"/>
      <c r="D769" s="64"/>
      <c r="E769" s="64"/>
    </row>
    <row r="770" spans="1:5" ht="18">
      <c r="A770" s="46"/>
      <c r="B770" s="47"/>
      <c r="C770" s="63"/>
      <c r="D770" s="64"/>
      <c r="E770" s="64"/>
    </row>
    <row r="771" spans="1:5" ht="18">
      <c r="A771" s="46"/>
      <c r="B771" s="47"/>
      <c r="C771" s="63"/>
      <c r="D771" s="64"/>
      <c r="E771" s="64"/>
    </row>
    <row r="772" spans="1:5" ht="18">
      <c r="A772" s="46"/>
      <c r="B772" s="47"/>
      <c r="C772" s="63"/>
      <c r="D772" s="64"/>
      <c r="E772" s="64"/>
    </row>
    <row r="773" spans="1:5" ht="18">
      <c r="A773" s="46"/>
      <c r="B773" s="47"/>
      <c r="C773" s="63"/>
      <c r="D773" s="64"/>
      <c r="E773" s="64"/>
    </row>
    <row r="774" spans="1:5" ht="18">
      <c r="A774" s="46"/>
      <c r="B774" s="47"/>
      <c r="C774" s="63"/>
      <c r="D774" s="64"/>
      <c r="E774" s="64"/>
    </row>
    <row r="775" spans="1:5" ht="18">
      <c r="A775" s="46"/>
      <c r="B775" s="47"/>
      <c r="C775" s="63"/>
      <c r="D775" s="64"/>
      <c r="E775" s="64"/>
    </row>
    <row r="776" spans="1:5" ht="18">
      <c r="A776" s="46"/>
      <c r="B776" s="47"/>
      <c r="C776" s="63"/>
      <c r="D776" s="64"/>
      <c r="E776" s="64"/>
    </row>
    <row r="777" spans="1:5" ht="18">
      <c r="A777" s="46"/>
      <c r="B777" s="47"/>
      <c r="C777" s="63"/>
      <c r="D777" s="64"/>
      <c r="E777" s="64"/>
    </row>
    <row r="778" spans="1:5" ht="18">
      <c r="A778" s="46"/>
      <c r="B778" s="47"/>
      <c r="C778" s="63"/>
      <c r="D778" s="64"/>
      <c r="E778" s="64"/>
    </row>
    <row r="779" spans="1:5" ht="18">
      <c r="A779" s="46"/>
      <c r="B779" s="47"/>
      <c r="C779" s="63"/>
      <c r="D779" s="64"/>
      <c r="E779" s="64"/>
    </row>
    <row r="780" spans="1:5" ht="18">
      <c r="A780" s="46"/>
      <c r="B780" s="47"/>
      <c r="C780" s="63"/>
      <c r="D780" s="64"/>
      <c r="E780" s="64"/>
    </row>
    <row r="781" spans="1:5" ht="18">
      <c r="A781" s="46"/>
      <c r="B781" s="47"/>
      <c r="C781" s="63"/>
      <c r="D781" s="64"/>
      <c r="E781" s="64"/>
    </row>
    <row r="782" spans="1:5" ht="18">
      <c r="A782" s="46"/>
      <c r="B782" s="47"/>
      <c r="C782" s="63"/>
      <c r="D782" s="64"/>
      <c r="E782" s="64"/>
    </row>
    <row r="783" spans="1:5" ht="18">
      <c r="A783" s="46"/>
      <c r="B783" s="47"/>
      <c r="C783" s="63"/>
      <c r="D783" s="64"/>
      <c r="E783" s="64"/>
    </row>
    <row r="784" spans="1:5" ht="18">
      <c r="A784" s="46"/>
      <c r="B784" s="47"/>
      <c r="C784" s="63"/>
      <c r="D784" s="64"/>
      <c r="E784" s="64"/>
    </row>
    <row r="785" spans="1:5" ht="12.75">
      <c r="A785" s="46"/>
      <c r="B785" s="47"/>
      <c r="C785" s="48"/>
      <c r="D785" s="49"/>
      <c r="E785" s="49"/>
    </row>
    <row r="786" spans="1:5" ht="12.75">
      <c r="A786" s="46"/>
      <c r="B786" s="47"/>
      <c r="C786" s="48"/>
      <c r="D786" s="49"/>
      <c r="E786" s="49"/>
    </row>
    <row r="787" spans="1:5" ht="12.75">
      <c r="A787" s="46"/>
      <c r="B787" s="47"/>
      <c r="C787" s="48"/>
      <c r="D787" s="49"/>
      <c r="E787" s="49"/>
    </row>
    <row r="788" spans="1:5" ht="12.75">
      <c r="A788" s="46"/>
      <c r="B788" s="47"/>
      <c r="C788" s="48"/>
      <c r="D788" s="49"/>
      <c r="E788" s="49"/>
    </row>
    <row r="789" spans="1:5" ht="12.75">
      <c r="A789" s="46"/>
      <c r="B789" s="47"/>
      <c r="C789" s="48"/>
      <c r="D789" s="49"/>
      <c r="E789" s="49"/>
    </row>
    <row r="790" spans="1:5" ht="12.75">
      <c r="A790" s="46"/>
      <c r="B790" s="47"/>
      <c r="C790" s="48"/>
      <c r="D790" s="49"/>
      <c r="E790" s="49"/>
    </row>
    <row r="791" spans="1:5" ht="12.75">
      <c r="A791" s="46"/>
      <c r="B791" s="47"/>
      <c r="C791" s="48"/>
      <c r="D791" s="49"/>
      <c r="E791" s="49"/>
    </row>
    <row r="792" spans="1:5" ht="12.75">
      <c r="A792" s="46"/>
      <c r="B792" s="47"/>
      <c r="C792" s="48"/>
      <c r="D792" s="49"/>
      <c r="E792" s="49"/>
    </row>
    <row r="793" spans="1:5" ht="12.75">
      <c r="A793" s="46"/>
      <c r="B793" s="47"/>
      <c r="C793" s="48"/>
      <c r="D793" s="49"/>
      <c r="E793" s="49"/>
    </row>
    <row r="794" spans="1:5" ht="12.75">
      <c r="A794" s="46"/>
      <c r="B794" s="47"/>
      <c r="C794" s="48"/>
      <c r="D794" s="49"/>
      <c r="E794" s="49"/>
    </row>
    <row r="795" spans="1:5" ht="12.75">
      <c r="A795" s="46"/>
      <c r="B795" s="47"/>
      <c r="C795" s="48"/>
      <c r="D795" s="49"/>
      <c r="E795" s="49"/>
    </row>
    <row r="796" spans="1:5" ht="12.75">
      <c r="A796" s="46"/>
      <c r="B796" s="47"/>
      <c r="C796" s="48"/>
      <c r="D796" s="49"/>
      <c r="E796" s="49"/>
    </row>
    <row r="797" spans="1:5" ht="12.75">
      <c r="A797" s="46"/>
      <c r="B797" s="47"/>
      <c r="C797" s="48"/>
      <c r="D797" s="49"/>
      <c r="E797" s="49"/>
    </row>
    <row r="798" spans="1:5" ht="12.75">
      <c r="A798" s="46"/>
      <c r="B798" s="47"/>
      <c r="C798" s="48"/>
      <c r="D798" s="49"/>
      <c r="E798" s="49"/>
    </row>
    <row r="799" spans="1:5" ht="12.75">
      <c r="A799" s="46"/>
      <c r="B799" s="47"/>
      <c r="C799" s="48"/>
      <c r="D799" s="49"/>
      <c r="E799" s="49"/>
    </row>
    <row r="800" spans="1:5" ht="12.75">
      <c r="A800" s="46"/>
      <c r="B800" s="47"/>
      <c r="C800" s="48"/>
      <c r="D800" s="49"/>
      <c r="E800" s="49"/>
    </row>
    <row r="801" spans="1:5" ht="12.75">
      <c r="A801" s="46"/>
      <c r="B801" s="47"/>
      <c r="C801" s="48"/>
      <c r="D801" s="49"/>
      <c r="E801" s="49"/>
    </row>
    <row r="802" spans="1:5" ht="12.75">
      <c r="A802" s="46"/>
      <c r="B802" s="47"/>
      <c r="C802" s="48"/>
      <c r="D802" s="49"/>
      <c r="E802" s="49"/>
    </row>
    <row r="803" spans="1:5" ht="12.75">
      <c r="A803" s="46"/>
      <c r="B803" s="47"/>
      <c r="C803" s="48"/>
      <c r="D803" s="49"/>
      <c r="E803" s="49"/>
    </row>
    <row r="804" spans="1:5" ht="12.75">
      <c r="A804" s="46"/>
      <c r="B804" s="47"/>
      <c r="C804" s="48"/>
      <c r="D804" s="49"/>
      <c r="E804" s="49"/>
    </row>
    <row r="805" spans="1:5" ht="12.75">
      <c r="A805" s="46"/>
      <c r="B805" s="47"/>
      <c r="C805" s="48"/>
      <c r="D805" s="49"/>
      <c r="E805" s="49"/>
    </row>
    <row r="806" spans="1:5" ht="12.75">
      <c r="A806" s="46"/>
      <c r="B806" s="47"/>
      <c r="C806" s="48"/>
      <c r="D806" s="49"/>
      <c r="E806" s="49"/>
    </row>
    <row r="807" spans="1:5" ht="12.75">
      <c r="A807" s="46"/>
      <c r="B807" s="47"/>
      <c r="C807" s="48"/>
      <c r="D807" s="49"/>
      <c r="E807" s="49"/>
    </row>
    <row r="808" spans="1:5" ht="12.75">
      <c r="A808" s="46"/>
      <c r="B808" s="47"/>
      <c r="C808" s="48"/>
      <c r="D808" s="49"/>
      <c r="E808" s="49"/>
    </row>
    <row r="809" spans="1:5" ht="12.75">
      <c r="A809" s="46"/>
      <c r="B809" s="47"/>
      <c r="C809" s="48"/>
      <c r="D809" s="49"/>
      <c r="E809" s="49"/>
    </row>
    <row r="810" spans="1:5" ht="12.75">
      <c r="A810" s="46"/>
      <c r="B810" s="47"/>
      <c r="C810" s="48"/>
      <c r="D810" s="49"/>
      <c r="E810" s="49"/>
    </row>
    <row r="811" spans="1:5" ht="12.75">
      <c r="A811" s="46"/>
      <c r="B811" s="47"/>
      <c r="C811" s="48"/>
      <c r="D811" s="49"/>
      <c r="E811" s="49"/>
    </row>
    <row r="812" spans="1:5" ht="12.75">
      <c r="A812" s="46"/>
      <c r="B812" s="47"/>
      <c r="C812" s="48"/>
      <c r="D812" s="49"/>
      <c r="E812" s="49"/>
    </row>
    <row r="813" spans="1:5" ht="12.75">
      <c r="A813" s="46"/>
      <c r="B813" s="47"/>
      <c r="C813" s="48"/>
      <c r="D813" s="49"/>
      <c r="E813" s="49"/>
    </row>
    <row r="814" spans="1:5" ht="12.75">
      <c r="A814" s="46"/>
      <c r="B814" s="47"/>
      <c r="C814" s="48"/>
      <c r="D814" s="49"/>
      <c r="E814" s="49"/>
    </row>
    <row r="815" spans="1:5" ht="12.75">
      <c r="A815" s="46"/>
      <c r="B815" s="47"/>
      <c r="C815" s="48"/>
      <c r="D815" s="49"/>
      <c r="E815" s="49"/>
    </row>
    <row r="816" spans="1:5" ht="12.75">
      <c r="A816" s="46"/>
      <c r="B816" s="47"/>
      <c r="C816" s="48"/>
      <c r="D816" s="49"/>
      <c r="E816" s="49"/>
    </row>
    <row r="817" spans="1:5" ht="12.75">
      <c r="A817" s="46"/>
      <c r="B817" s="47"/>
      <c r="C817" s="48"/>
      <c r="D817" s="49"/>
      <c r="E817" s="49"/>
    </row>
    <row r="818" spans="1:5" ht="12.75">
      <c r="A818" s="46"/>
      <c r="B818" s="47"/>
      <c r="C818" s="48"/>
      <c r="D818" s="49"/>
      <c r="E818" s="49"/>
    </row>
    <row r="819" spans="1:5" ht="12.75">
      <c r="A819" s="46"/>
      <c r="B819" s="47"/>
      <c r="C819" s="48"/>
      <c r="D819" s="49"/>
      <c r="E819" s="49"/>
    </row>
    <row r="820" spans="1:5" ht="12.75">
      <c r="A820" s="46"/>
      <c r="B820" s="47"/>
      <c r="C820" s="48"/>
      <c r="D820" s="49"/>
      <c r="E820" s="49"/>
    </row>
    <row r="821" spans="1:5" ht="12.75">
      <c r="A821" s="46"/>
      <c r="B821" s="47"/>
      <c r="C821" s="48"/>
      <c r="D821" s="49"/>
      <c r="E821" s="49"/>
    </row>
    <row r="822" spans="1:5" ht="12.75">
      <c r="A822" s="46"/>
      <c r="B822" s="47"/>
      <c r="C822" s="48"/>
      <c r="D822" s="49"/>
      <c r="E822" s="49"/>
    </row>
    <row r="823" spans="1:5" ht="12.75">
      <c r="A823" s="46"/>
      <c r="B823" s="47"/>
      <c r="C823" s="48"/>
      <c r="D823" s="49"/>
      <c r="E823" s="49"/>
    </row>
    <row r="824" spans="1:5" ht="12.75">
      <c r="A824" s="46"/>
      <c r="B824" s="47"/>
      <c r="C824" s="48"/>
      <c r="D824" s="49"/>
      <c r="E824" s="49"/>
    </row>
    <row r="825" spans="1:5" ht="12.75">
      <c r="A825" s="46"/>
      <c r="B825" s="47"/>
      <c r="C825" s="48"/>
      <c r="D825" s="49"/>
      <c r="E825" s="49"/>
    </row>
    <row r="826" spans="1:5" ht="12.75">
      <c r="A826" s="46"/>
      <c r="B826" s="47"/>
      <c r="C826" s="48"/>
      <c r="D826" s="49"/>
      <c r="E826" s="49"/>
    </row>
    <row r="827" spans="1:5" ht="12.75">
      <c r="A827" s="46"/>
      <c r="B827" s="47"/>
      <c r="C827" s="48"/>
      <c r="D827" s="49"/>
      <c r="E827" s="49"/>
    </row>
    <row r="828" spans="1:5" ht="12.75">
      <c r="A828" s="46"/>
      <c r="B828" s="47"/>
      <c r="C828" s="48"/>
      <c r="D828" s="49"/>
      <c r="E828" s="49"/>
    </row>
    <row r="829" spans="1:5" ht="12.75">
      <c r="A829" s="46"/>
      <c r="B829" s="47"/>
      <c r="C829" s="48"/>
      <c r="D829" s="49"/>
      <c r="E829" s="49"/>
    </row>
    <row r="830" spans="1:5" ht="12.75">
      <c r="A830" s="46"/>
      <c r="B830" s="47"/>
      <c r="C830" s="48"/>
      <c r="D830" s="49"/>
      <c r="E830" s="49"/>
    </row>
    <row r="831" spans="1:5" ht="12.75">
      <c r="A831" s="46"/>
      <c r="B831" s="47"/>
      <c r="C831" s="48"/>
      <c r="D831" s="49"/>
      <c r="E831" s="49"/>
    </row>
    <row r="832" spans="1:5" ht="12.75">
      <c r="A832" s="46"/>
      <c r="B832" s="47"/>
      <c r="C832" s="48"/>
      <c r="D832" s="49"/>
      <c r="E832" s="49"/>
    </row>
    <row r="833" spans="1:5" ht="12.75">
      <c r="A833" s="46"/>
      <c r="B833" s="47"/>
      <c r="C833" s="48"/>
      <c r="D833" s="49"/>
      <c r="E833" s="49"/>
    </row>
    <row r="834" spans="1:5" ht="12.75">
      <c r="A834" s="46"/>
      <c r="B834" s="47"/>
      <c r="C834" s="48"/>
      <c r="D834" s="49"/>
      <c r="E834" s="49"/>
    </row>
    <row r="835" spans="1:5" ht="12.75">
      <c r="A835" s="46"/>
      <c r="B835" s="47"/>
      <c r="C835" s="48"/>
      <c r="D835" s="49"/>
      <c r="E835" s="49"/>
    </row>
    <row r="836" spans="1:5" ht="12.75">
      <c r="A836" s="46"/>
      <c r="B836" s="47"/>
      <c r="C836" s="48"/>
      <c r="D836" s="49"/>
      <c r="E836" s="49"/>
    </row>
    <row r="837" spans="1:5" ht="12.75">
      <c r="A837" s="46"/>
      <c r="B837" s="47"/>
      <c r="C837" s="48"/>
      <c r="D837" s="49"/>
      <c r="E837" s="49"/>
    </row>
    <row r="838" spans="1:5" ht="12.75">
      <c r="A838" s="46"/>
      <c r="B838" s="47"/>
      <c r="C838" s="48"/>
      <c r="D838" s="49"/>
      <c r="E838" s="49"/>
    </row>
    <row r="839" spans="1:5" ht="12.75">
      <c r="A839" s="46"/>
      <c r="B839" s="47"/>
      <c r="C839" s="48"/>
      <c r="D839" s="49"/>
      <c r="E839" s="49"/>
    </row>
    <row r="840" spans="1:5" ht="12.75">
      <c r="A840" s="46"/>
      <c r="B840" s="47"/>
      <c r="C840" s="48"/>
      <c r="D840" s="49"/>
      <c r="E840" s="49"/>
    </row>
    <row r="841" spans="1:5" ht="12.75">
      <c r="A841" s="46"/>
      <c r="B841" s="47"/>
      <c r="C841" s="48"/>
      <c r="D841" s="49"/>
      <c r="E841" s="49"/>
    </row>
    <row r="842" spans="1:5" ht="12.75">
      <c r="A842" s="46"/>
      <c r="B842" s="47"/>
      <c r="C842" s="48"/>
      <c r="D842" s="49"/>
      <c r="E842" s="49"/>
    </row>
    <row r="843" spans="1:5" ht="12.75">
      <c r="A843" s="46"/>
      <c r="B843" s="47"/>
      <c r="C843" s="48"/>
      <c r="D843" s="49"/>
      <c r="E843" s="49"/>
    </row>
    <row r="844" spans="1:5" ht="12.75">
      <c r="A844" s="46"/>
      <c r="B844" s="47"/>
      <c r="C844" s="48"/>
      <c r="D844" s="49"/>
      <c r="E844" s="49"/>
    </row>
    <row r="845" spans="1:5" ht="12.75">
      <c r="A845" s="46"/>
      <c r="B845" s="47"/>
      <c r="C845" s="48"/>
      <c r="D845" s="49"/>
      <c r="E845" s="49"/>
    </row>
    <row r="846" spans="1:5" ht="12.75">
      <c r="A846" s="46"/>
      <c r="B846" s="47"/>
      <c r="C846" s="48"/>
      <c r="D846" s="49"/>
      <c r="E846" s="49"/>
    </row>
    <row r="847" spans="1:5" ht="12.75">
      <c r="A847" s="46"/>
      <c r="B847" s="47"/>
      <c r="C847" s="48"/>
      <c r="D847" s="49"/>
      <c r="E847" s="49"/>
    </row>
    <row r="848" spans="1:5" ht="12.75">
      <c r="A848" s="46"/>
      <c r="B848" s="47"/>
      <c r="C848" s="48"/>
      <c r="D848" s="49"/>
      <c r="E848" s="49"/>
    </row>
    <row r="849" spans="1:5" ht="12.75">
      <c r="A849" s="46"/>
      <c r="B849" s="47"/>
      <c r="C849" s="48"/>
      <c r="D849" s="49"/>
      <c r="E849" s="49"/>
    </row>
    <row r="850" spans="1:5" ht="12.75">
      <c r="A850" s="46"/>
      <c r="B850" s="47"/>
      <c r="C850" s="48"/>
      <c r="D850" s="49"/>
      <c r="E850" s="49"/>
    </row>
    <row r="851" spans="1:5" ht="12.75">
      <c r="A851" s="46"/>
      <c r="B851" s="47"/>
      <c r="C851" s="48"/>
      <c r="D851" s="49"/>
      <c r="E851" s="49"/>
    </row>
    <row r="852" spans="1:5" ht="12.75">
      <c r="A852" s="46"/>
      <c r="B852" s="47"/>
      <c r="C852" s="48"/>
      <c r="D852" s="49"/>
      <c r="E852" s="49"/>
    </row>
    <row r="853" spans="1:5" ht="12.75">
      <c r="A853" s="46"/>
      <c r="B853" s="47"/>
      <c r="C853" s="48"/>
      <c r="D853" s="49"/>
      <c r="E853" s="49"/>
    </row>
    <row r="854" spans="1:5" ht="12.75">
      <c r="A854" s="46"/>
      <c r="B854" s="47"/>
      <c r="C854" s="48"/>
      <c r="D854" s="49"/>
      <c r="E854" s="49"/>
    </row>
    <row r="855" spans="1:5" ht="12.75">
      <c r="A855" s="46"/>
      <c r="B855" s="47"/>
      <c r="C855" s="48"/>
      <c r="D855" s="49"/>
      <c r="E855" s="49"/>
    </row>
    <row r="856" spans="1:5" ht="12.75">
      <c r="A856" s="46"/>
      <c r="B856" s="47"/>
      <c r="C856" s="48"/>
      <c r="D856" s="49"/>
      <c r="E856" s="49"/>
    </row>
    <row r="857" spans="1:5" ht="12.75">
      <c r="A857" s="46"/>
      <c r="B857" s="47"/>
      <c r="C857" s="48"/>
      <c r="D857" s="49"/>
      <c r="E857" s="49"/>
    </row>
    <row r="858" spans="1:5" ht="12.75">
      <c r="A858" s="46"/>
      <c r="B858" s="47"/>
      <c r="C858" s="48"/>
      <c r="D858" s="49"/>
      <c r="E858" s="49"/>
    </row>
    <row r="859" spans="1:5" ht="12.75">
      <c r="A859" s="46"/>
      <c r="B859" s="47"/>
      <c r="C859" s="48"/>
      <c r="D859" s="49"/>
      <c r="E859" s="49"/>
    </row>
    <row r="860" spans="1:5" ht="12.75">
      <c r="A860" s="46"/>
      <c r="B860" s="47"/>
      <c r="C860" s="48"/>
      <c r="D860" s="49"/>
      <c r="E860" s="49"/>
    </row>
    <row r="861" spans="1:5" ht="12.75">
      <c r="A861" s="46"/>
      <c r="B861" s="47"/>
      <c r="C861" s="48"/>
      <c r="D861" s="49"/>
      <c r="E861" s="49"/>
    </row>
    <row r="862" spans="1:5" ht="12.75">
      <c r="A862" s="46"/>
      <c r="B862" s="47"/>
      <c r="C862" s="48"/>
      <c r="D862" s="49"/>
      <c r="E862" s="49"/>
    </row>
    <row r="863" spans="1:5" ht="12.75">
      <c r="A863" s="46"/>
      <c r="B863" s="47"/>
      <c r="C863" s="48"/>
      <c r="D863" s="49"/>
      <c r="E863" s="49"/>
    </row>
    <row r="864" spans="1:5" ht="12.75">
      <c r="A864" s="46"/>
      <c r="B864" s="47"/>
      <c r="C864" s="48"/>
      <c r="D864" s="49"/>
      <c r="E864" s="49"/>
    </row>
    <row r="865" spans="1:5" ht="12.75">
      <c r="A865" s="46"/>
      <c r="B865" s="47"/>
      <c r="C865" s="48"/>
      <c r="D865" s="49"/>
      <c r="E865" s="49"/>
    </row>
    <row r="866" spans="1:5" ht="12.75">
      <c r="A866" s="46"/>
      <c r="B866" s="47"/>
      <c r="C866" s="48"/>
      <c r="D866" s="49"/>
      <c r="E866" s="49"/>
    </row>
    <row r="867" spans="1:5" ht="12.75">
      <c r="A867" s="46"/>
      <c r="B867" s="47"/>
      <c r="C867" s="48"/>
      <c r="D867" s="49"/>
      <c r="E867" s="49"/>
    </row>
    <row r="868" spans="1:5" ht="12.75">
      <c r="A868" s="46"/>
      <c r="B868" s="47"/>
      <c r="C868" s="48"/>
      <c r="D868" s="49"/>
      <c r="E868" s="49"/>
    </row>
    <row r="869" spans="1:5" ht="12.75">
      <c r="A869" s="46"/>
      <c r="B869" s="47"/>
      <c r="C869" s="48"/>
      <c r="D869" s="49"/>
      <c r="E869" s="49"/>
    </row>
    <row r="870" spans="1:5" ht="12.75">
      <c r="A870" s="46"/>
      <c r="B870" s="47"/>
      <c r="C870" s="48"/>
      <c r="D870" s="49"/>
      <c r="E870" s="49"/>
    </row>
    <row r="871" spans="1:5" ht="12.75">
      <c r="A871" s="46"/>
      <c r="B871" s="47"/>
      <c r="C871" s="48"/>
      <c r="D871" s="49"/>
      <c r="E871" s="49"/>
    </row>
    <row r="872" spans="1:5" ht="12.75">
      <c r="A872" s="46"/>
      <c r="B872" s="47"/>
      <c r="C872" s="48"/>
      <c r="D872" s="49"/>
      <c r="E872" s="49"/>
    </row>
    <row r="873" spans="1:5" ht="12.75">
      <c r="A873" s="46"/>
      <c r="B873" s="47"/>
      <c r="C873" s="48"/>
      <c r="D873" s="49"/>
      <c r="E873" s="49"/>
    </row>
    <row r="874" spans="1:5" ht="12.75">
      <c r="A874" s="46"/>
      <c r="B874" s="47"/>
      <c r="C874" s="48"/>
      <c r="D874" s="49"/>
      <c r="E874" s="49"/>
    </row>
    <row r="875" spans="1:5" ht="12.75">
      <c r="A875" s="46"/>
      <c r="B875" s="47"/>
      <c r="C875" s="48"/>
      <c r="D875" s="49"/>
      <c r="E875" s="49"/>
    </row>
    <row r="876" spans="1:5" ht="12.75">
      <c r="A876" s="46"/>
      <c r="B876" s="47"/>
      <c r="C876" s="48"/>
      <c r="D876" s="49"/>
      <c r="E876" s="49"/>
    </row>
    <row r="877" spans="1:5" ht="12.75">
      <c r="A877" s="46"/>
      <c r="B877" s="47"/>
      <c r="C877" s="48"/>
      <c r="D877" s="49"/>
      <c r="E877" s="49"/>
    </row>
    <row r="878" spans="1:5" ht="12.75">
      <c r="A878" s="46"/>
      <c r="B878" s="47"/>
      <c r="C878" s="48"/>
      <c r="D878" s="49"/>
      <c r="E878" s="49"/>
    </row>
    <row r="879" spans="1:5" ht="12.75">
      <c r="A879" s="46"/>
      <c r="B879" s="47"/>
      <c r="C879" s="48"/>
      <c r="D879" s="49"/>
      <c r="E879" s="49"/>
    </row>
    <row r="880" spans="1:5" ht="12.75">
      <c r="A880" s="46"/>
      <c r="B880" s="47"/>
      <c r="C880" s="48"/>
      <c r="D880" s="49"/>
      <c r="E880" s="49"/>
    </row>
    <row r="881" spans="1:5" ht="12.75">
      <c r="A881" s="46"/>
      <c r="B881" s="47"/>
      <c r="C881" s="48"/>
      <c r="D881" s="49"/>
      <c r="E881" s="49"/>
    </row>
    <row r="882" spans="1:5" ht="12.75">
      <c r="A882" s="46"/>
      <c r="B882" s="47"/>
      <c r="C882" s="48"/>
      <c r="D882" s="49"/>
      <c r="E882" s="49"/>
    </row>
    <row r="883" spans="1:5" ht="12.75">
      <c r="A883" s="46"/>
      <c r="B883" s="47"/>
      <c r="C883" s="48"/>
      <c r="D883" s="49"/>
      <c r="E883" s="49"/>
    </row>
    <row r="884" spans="1:5" ht="12.75">
      <c r="A884" s="46"/>
      <c r="B884" s="47"/>
      <c r="C884" s="48"/>
      <c r="D884" s="49"/>
      <c r="E884" s="49"/>
    </row>
    <row r="885" spans="1:5" ht="12.75">
      <c r="A885" s="46"/>
      <c r="B885" s="47"/>
      <c r="C885" s="48"/>
      <c r="D885" s="49"/>
      <c r="E885" s="49"/>
    </row>
    <row r="886" spans="1:5" ht="12.75">
      <c r="A886" s="46"/>
      <c r="B886" s="47"/>
      <c r="C886" s="48"/>
      <c r="D886" s="49"/>
      <c r="E886" s="49"/>
    </row>
    <row r="887" spans="1:5" ht="12.75">
      <c r="A887" s="46"/>
      <c r="B887" s="47"/>
      <c r="C887" s="48"/>
      <c r="D887" s="49"/>
      <c r="E887" s="49"/>
    </row>
    <row r="888" spans="1:5" ht="12.75">
      <c r="A888" s="46"/>
      <c r="B888" s="47"/>
      <c r="C888" s="48"/>
      <c r="D888" s="49"/>
      <c r="E888" s="49"/>
    </row>
    <row r="889" spans="1:5" ht="12.75">
      <c r="A889" s="46"/>
      <c r="B889" s="47"/>
      <c r="C889" s="48"/>
      <c r="D889" s="49"/>
      <c r="E889" s="49"/>
    </row>
    <row r="890" spans="1:5" ht="12.75">
      <c r="A890" s="46"/>
      <c r="B890" s="47"/>
      <c r="C890" s="48"/>
      <c r="D890" s="49"/>
      <c r="E890" s="49"/>
    </row>
    <row r="891" spans="1:5" ht="12.75">
      <c r="A891" s="46"/>
      <c r="B891" s="47"/>
      <c r="C891" s="48"/>
      <c r="D891" s="49"/>
      <c r="E891" s="49"/>
    </row>
    <row r="892" spans="1:5" ht="12.75">
      <c r="A892" s="46"/>
      <c r="B892" s="47"/>
      <c r="C892" s="48"/>
      <c r="D892" s="49"/>
      <c r="E892" s="49"/>
    </row>
    <row r="893" spans="1:5" ht="12.75">
      <c r="A893" s="46"/>
      <c r="B893" s="47"/>
      <c r="C893" s="48"/>
      <c r="D893" s="49"/>
      <c r="E893" s="49"/>
    </row>
    <row r="894" spans="1:5" ht="12.75">
      <c r="A894" s="46"/>
      <c r="B894" s="47"/>
      <c r="C894" s="48"/>
      <c r="D894" s="49"/>
      <c r="E894" s="49"/>
    </row>
    <row r="895" spans="1:5" ht="12.75">
      <c r="A895" s="46"/>
      <c r="B895" s="47"/>
      <c r="C895" s="48"/>
      <c r="D895" s="49"/>
      <c r="E895" s="49"/>
    </row>
    <row r="896" spans="1:5" ht="12.75">
      <c r="A896" s="46"/>
      <c r="B896" s="47"/>
      <c r="C896" s="48"/>
      <c r="D896" s="49"/>
      <c r="E896" s="49"/>
    </row>
    <row r="897" spans="1:5" ht="12.75">
      <c r="A897" s="46"/>
      <c r="B897" s="47"/>
      <c r="C897" s="48"/>
      <c r="D897" s="49"/>
      <c r="E897" s="49"/>
    </row>
    <row r="898" spans="1:5" ht="12.75">
      <c r="A898" s="46"/>
      <c r="B898" s="47"/>
      <c r="C898" s="48"/>
      <c r="D898" s="49"/>
      <c r="E898" s="49"/>
    </row>
    <row r="899" spans="1:5" ht="12.75">
      <c r="A899" s="46"/>
      <c r="B899" s="47"/>
      <c r="C899" s="48"/>
      <c r="D899" s="49"/>
      <c r="E899" s="49"/>
    </row>
    <row r="900" spans="1:5" ht="12.75">
      <c r="A900" s="46"/>
      <c r="B900" s="47"/>
      <c r="C900" s="48"/>
      <c r="D900" s="49"/>
      <c r="E900" s="49"/>
    </row>
    <row r="901" spans="1:5" ht="12.75">
      <c r="A901" s="50"/>
      <c r="B901" s="51"/>
      <c r="C901" s="52"/>
      <c r="D901" s="53"/>
      <c r="E901" s="49"/>
    </row>
    <row r="902" spans="4:5" ht="12.75">
      <c r="D902" s="13"/>
      <c r="E902" s="13"/>
    </row>
    <row r="903" spans="4:5" ht="12.75">
      <c r="D903" s="13"/>
      <c r="E903" s="13"/>
    </row>
    <row r="904" spans="4:5" ht="12.75">
      <c r="D904" s="13"/>
      <c r="E904" s="13"/>
    </row>
    <row r="905" spans="4:5" ht="12.75">
      <c r="D905" s="13"/>
      <c r="E905" s="13"/>
    </row>
    <row r="906" spans="4:5" ht="12.75">
      <c r="D906" s="13"/>
      <c r="E906" s="13"/>
    </row>
    <row r="907" spans="4:5" ht="12.75">
      <c r="D907" s="13"/>
      <c r="E907" s="13"/>
    </row>
    <row r="908" spans="4:5" ht="12.75">
      <c r="D908" s="13"/>
      <c r="E908" s="13"/>
    </row>
    <row r="909" spans="4:5" ht="12.75">
      <c r="D909" s="13"/>
      <c r="E909" s="13"/>
    </row>
    <row r="910" spans="4:5" ht="12.75">
      <c r="D910" s="13"/>
      <c r="E910" s="13"/>
    </row>
    <row r="911" spans="4:5" ht="12.75">
      <c r="D911" s="13"/>
      <c r="E911" s="13"/>
    </row>
    <row r="912" spans="4:5" ht="12.75">
      <c r="D912" s="13"/>
      <c r="E912" s="13"/>
    </row>
    <row r="913" spans="4:5" ht="12.75">
      <c r="D913" s="13"/>
      <c r="E913" s="13"/>
    </row>
    <row r="914" spans="4:5" ht="12.75">
      <c r="D914" s="13"/>
      <c r="E914" s="13"/>
    </row>
    <row r="915" spans="4:5" ht="12.75">
      <c r="D915" s="13"/>
      <c r="E915" s="13"/>
    </row>
    <row r="916" spans="4:5" ht="12.75">
      <c r="D916" s="13"/>
      <c r="E916" s="13"/>
    </row>
    <row r="917" spans="4:5" ht="12.75">
      <c r="D917" s="13"/>
      <c r="E917" s="13"/>
    </row>
    <row r="918" spans="4:5" ht="12.75">
      <c r="D918" s="13"/>
      <c r="E918" s="13"/>
    </row>
    <row r="919" spans="4:5" ht="12.75">
      <c r="D919" s="13"/>
      <c r="E919" s="13"/>
    </row>
    <row r="920" spans="4:5" ht="12.75">
      <c r="D920" s="13"/>
      <c r="E920" s="13"/>
    </row>
    <row r="921" spans="4:5" ht="12.75">
      <c r="D921" s="13"/>
      <c r="E921" s="13"/>
    </row>
    <row r="922" spans="4:5" ht="12.75">
      <c r="D922" s="13"/>
      <c r="E922" s="13"/>
    </row>
    <row r="923" spans="4:5" ht="12.75">
      <c r="D923" s="13"/>
      <c r="E923" s="13"/>
    </row>
    <row r="924" spans="4:5" ht="12.75">
      <c r="D924" s="13"/>
      <c r="E924" s="13"/>
    </row>
    <row r="925" spans="4:5" ht="12.75">
      <c r="D925" s="13"/>
      <c r="E925" s="13"/>
    </row>
  </sheetData>
  <sheetProtection/>
  <mergeCells count="11">
    <mergeCell ref="D8:E8"/>
    <mergeCell ref="F163:H163"/>
    <mergeCell ref="A6:D6"/>
    <mergeCell ref="F106:H106"/>
    <mergeCell ref="A8:A9"/>
    <mergeCell ref="B8:B9"/>
    <mergeCell ref="C8:C9"/>
    <mergeCell ref="A4:F4"/>
    <mergeCell ref="B1:F1"/>
    <mergeCell ref="A2:F2"/>
    <mergeCell ref="A3:F3"/>
  </mergeCells>
  <printOptions/>
  <pageMargins left="0.7086614173228347" right="0.15748031496062992" top="0.4330708661417323" bottom="0.35433070866141736" header="0.15748031496062992" footer="0.2362204724409449"/>
  <pageSetup blackAndWhite="1" fitToHeight="40" fitToWidth="75" horizontalDpi="600" verticalDpi="600" orientation="portrait" paperSize="9" scale="67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777</cp:lastModifiedBy>
  <cp:lastPrinted>2018-12-29T09:17:30Z</cp:lastPrinted>
  <dcterms:created xsi:type="dcterms:W3CDTF">2007-08-15T05:41:05Z</dcterms:created>
  <dcterms:modified xsi:type="dcterms:W3CDTF">2018-12-29T09:17:38Z</dcterms:modified>
  <cp:category/>
  <cp:version/>
  <cp:contentType/>
  <cp:contentStatus/>
</cp:coreProperties>
</file>