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>
    <definedName name="_xlnm.Print_Area" localSheetId="0">'Приложение 5'!$A$1:$X$1033</definedName>
  </definedNames>
  <calcPr fullCalcOnLoad="1"/>
</workbook>
</file>

<file path=xl/sharedStrings.xml><?xml version="1.0" encoding="utf-8"?>
<sst xmlns="http://schemas.openxmlformats.org/spreadsheetml/2006/main" count="4776" uniqueCount="836">
  <si>
    <t>Расходы на обеспечение деятельности (оказание услуг) муниципальных учреждений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</si>
  <si>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</si>
  <si>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</si>
  <si>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</si>
  <si>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Обеспечение мероприятий по капитальному ремонту муниципального жилья сельских поселений</t>
  </si>
  <si>
    <t xml:space="preserve">Содержание мест захоронения в сельских поселениях Талдомского муниципального района </t>
  </si>
  <si>
    <t>Муниципальная программа Талдомского муниципального  района "Жилище"</t>
  </si>
  <si>
    <t>10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</si>
  <si>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</si>
  <si>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</si>
  <si>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</si>
  <si>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</si>
  <si>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03 4 00 00000</t>
  </si>
  <si>
    <t>03 4 01 00000</t>
  </si>
  <si>
    <t>03 4 01 02040</t>
  </si>
  <si>
    <t>03 4 01 04520</t>
  </si>
  <si>
    <t>Основное мероприятие «Развитие и создание условий для обеспечения жителей района услугами организаций культуры»</t>
  </si>
  <si>
    <t>Основное мероприятие «Реконструкция, капитальный ремонт и техническое переоснащение учреждений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</si>
  <si>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</si>
  <si>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02 1 00 00000</t>
  </si>
  <si>
    <t>02 1 01 00000</t>
  </si>
  <si>
    <t>09 3 01 00000</t>
  </si>
  <si>
    <t>09 4 00 00000</t>
  </si>
  <si>
    <t xml:space="preserve">09 4 01 00000  </t>
  </si>
  <si>
    <t>08 6 00 00000</t>
  </si>
  <si>
    <t>08 6 01 00000</t>
  </si>
  <si>
    <t>08 6 01 02900</t>
  </si>
  <si>
    <t>Муниципальная  программа Талдомского района "Жилище"</t>
  </si>
  <si>
    <t>02 1 01 01590</t>
  </si>
  <si>
    <t>02 1 01 02590</t>
  </si>
  <si>
    <t>02 1 01 03590</t>
  </si>
  <si>
    <t>02 1 01 12010</t>
  </si>
  <si>
    <t>02 1 02 00000</t>
  </si>
  <si>
    <t>02 1 02 20300</t>
  </si>
  <si>
    <t>02 1 03 00000</t>
  </si>
  <si>
    <t>02 1 03 03400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</si>
  <si>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</si>
  <si>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</si>
  <si>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</si>
  <si>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</si>
  <si>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</si>
  <si>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</si>
  <si>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 xml:space="preserve">12 6 00 00000 </t>
  </si>
  <si>
    <t xml:space="preserve">12 6 01 00000 </t>
  </si>
  <si>
    <t xml:space="preserve">12 6 01 02000 </t>
  </si>
  <si>
    <t xml:space="preserve">12 6 01 02040 </t>
  </si>
  <si>
    <t>12 6 01 61420</t>
  </si>
  <si>
    <t>12 6 01 02000</t>
  </si>
  <si>
    <t xml:space="preserve">03 1 01 00000 </t>
  </si>
  <si>
    <t>Осуществление государственных полномочий Московской области в области земельных отношений</t>
  </si>
  <si>
    <t>12 2 00 00000</t>
  </si>
  <si>
    <t>12 2 01 60830</t>
  </si>
  <si>
    <t>12 2 02 00000</t>
  </si>
  <si>
    <t>1 2 02 10040</t>
  </si>
  <si>
    <t>12 2 03 00000</t>
  </si>
  <si>
    <t>12 2 03 10030</t>
  </si>
  <si>
    <t>12 2 03 10060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</si>
  <si>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</si>
  <si>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</si>
  <si>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12 4 01 00000</t>
  </si>
  <si>
    <t>12 4 01 60690</t>
  </si>
  <si>
    <t>12 4 00 00000</t>
  </si>
  <si>
    <t xml:space="preserve">12 6 01 00590 </t>
  </si>
  <si>
    <t xml:space="preserve">12 6 01 00620 </t>
  </si>
  <si>
    <t>12 6 01 04520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</si>
  <si>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</si>
  <si>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</si>
  <si>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15 0 00 00000</t>
  </si>
  <si>
    <t xml:space="preserve">15 2 01 00590 </t>
  </si>
  <si>
    <t>Сельское хозяйство и рыболовоство</t>
  </si>
  <si>
    <t>Подпрограмма "Молодое поколение Талдомского муниципального  района"</t>
  </si>
  <si>
    <t>02 0 00  00000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</si>
  <si>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</si>
  <si>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13 0 01 51200</t>
  </si>
  <si>
    <t>14 1 02 S0250</t>
  </si>
  <si>
    <t>Поддержка отрасли культуры за счет иных межбюджетных трансфертов</t>
  </si>
  <si>
    <t>02 1 01 R5190</t>
  </si>
  <si>
    <t>Другие вопросы в области социальной политики</t>
  </si>
  <si>
    <t xml:space="preserve">Субсидии некоммерчиским организациям </t>
  </si>
  <si>
    <t>субсидии некоммерческим организациям (за исключением муниципальных учреждений)</t>
  </si>
  <si>
    <t>99 0 00 00620</t>
  </si>
  <si>
    <t>630</t>
  </si>
  <si>
    <t>02 2 02 62540</t>
  </si>
  <si>
    <t>02 2 02 S2540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</si>
  <si>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</si>
  <si>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</si>
  <si>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Подпрограмма." 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</si>
  <si>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</si>
  <si>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</si>
  <si>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Подпрограмма " Развитие сельского хозяйства Талдомского муниципального района "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</si>
  <si>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</si>
  <si>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</si>
  <si>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04 </t>
  </si>
  <si>
    <t>06 2 00 00000</t>
  </si>
  <si>
    <t>06 2 01 00000</t>
  </si>
  <si>
    <t>06 2 01 00660</t>
  </si>
  <si>
    <t>06 3 00 00000</t>
  </si>
  <si>
    <t>06 3 01 00000</t>
  </si>
  <si>
    <t>06 3 01 60870</t>
  </si>
  <si>
    <t>11 2 04 00000</t>
  </si>
  <si>
    <t>11 2 04 S1100</t>
  </si>
  <si>
    <t>11 2 04 61100</t>
  </si>
  <si>
    <t>Основное мероприятие "Капитальный ремонт и (или) ремонт автомобильных дорог общего пользования"</t>
  </si>
  <si>
    <t>Основное мероприятие "Создание парковочного пространства"</t>
  </si>
  <si>
    <t>14 1  02 00000</t>
  </si>
  <si>
    <t>14 1  02 03150</t>
  </si>
  <si>
    <t>14 1  03 00000</t>
  </si>
  <si>
    <t>14 1  03 03160</t>
  </si>
  <si>
    <t>15 1 01 S0600</t>
  </si>
  <si>
    <t>15 1 02 00000</t>
  </si>
  <si>
    <t>15 1 02 00300</t>
  </si>
  <si>
    <t>Муниципальная  программа "Предпринимательство Талдомского муниципального района"на 2017-2021 годы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</si>
  <si>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</si>
  <si>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</si>
  <si>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</si>
  <si>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Организация и проведение мероприятий, способствующих  развитию предпринимательской активности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</si>
  <si>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</si>
  <si>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</si>
  <si>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11 1 02 00000</t>
  </si>
  <si>
    <t>11 1 02 03950</t>
  </si>
  <si>
    <t>11 1 02 04950</t>
  </si>
  <si>
    <t>11 1 03 00000</t>
  </si>
  <si>
    <t>11 1 03 05950</t>
  </si>
  <si>
    <t>12 2 02 10050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</si>
  <si>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</si>
  <si>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</si>
  <si>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</si>
  <si>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Подпрограмма. Создание условий для обеспечения комфортного проживания жителей  в многоквартирных домах.</t>
  </si>
  <si>
    <t>Основное мероприятие "Приведение в надлежащее состояние подъездов в многоквартирных домах"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</si>
  <si>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</si>
  <si>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06 3 01 62690</t>
  </si>
  <si>
    <t>Реализация отдельных меропрятий по обеспечению надежности функционирования систем коммунальной инфраструктуры мниципального района</t>
  </si>
  <si>
    <t>17 3 02 03515</t>
  </si>
  <si>
    <t xml:space="preserve"> Дополнительные мероприятия по развитию жилищно-коммунального хозяйства и социально-культурной сферы за счет средств районного бюджета</t>
  </si>
  <si>
    <t>99 0 00 05010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</si>
  <si>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обастного конкурса на присвоение статуса Региональной инновационной площадки Московской области </t>
  </si>
  <si>
    <t xml:space="preserve">Софинансирование из МБ на закупку оборудования для дошкольных образовательных организаций муниципальных образований Московской области - победителей обастного конкурса на присвоение статуса Региональной инновационной площадки Московской области </t>
  </si>
  <si>
    <t>03 1 01 62130</t>
  </si>
  <si>
    <t>03 1 01 S2130</t>
  </si>
  <si>
    <t>Подпрограмма "Культура и туризм  Талдомского края"</t>
  </si>
  <si>
    <t>Мероприятия на проведение капитального ремонта в муниципальных общеобразовательных организациях за счет субсидии из областного бюджета</t>
  </si>
  <si>
    <t xml:space="preserve">Софинансирование из МБ  на проведение капитального ремонта в муниципальных общеобразовательных организациях </t>
  </si>
  <si>
    <t>03 2 05 62340</t>
  </si>
  <si>
    <t>03 2 05 S2340</t>
  </si>
  <si>
    <t>Расходы на софинансирование из местного бюджета мероприятий по ремонту подъездов многоквартирных домов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</si>
  <si>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</si>
  <si>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17 0 00 00000</t>
  </si>
  <si>
    <t>17 3 00 00000</t>
  </si>
  <si>
    <t>17 3 01 00000</t>
  </si>
  <si>
    <t>17 3 01 S0950</t>
  </si>
  <si>
    <t>17 3 02 03500</t>
  </si>
  <si>
    <t>17 3 02 00000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</si>
  <si>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</si>
  <si>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02 4 01 00000</t>
  </si>
  <si>
    <t>Расходы из местного бюджета на приобретение автобусов для доставки обучающихся в общеобразовательные организации муниципального района, расположенные в сельских населенных пунктах</t>
  </si>
  <si>
    <t>03 2 05 S2260</t>
  </si>
  <si>
    <t>15 1 01 S2490</t>
  </si>
  <si>
    <t xml:space="preserve">                                               Приложение 4</t>
  </si>
  <si>
    <t>Основное мероприятие "Создание экономических условий для повышения эффективности работы организаций жилищно-коммунального хозяйства Талдомского района Московской области"</t>
  </si>
  <si>
    <t>Реализация отдельных мероприятий муниципальных программ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</si>
  <si>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</si>
  <si>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10 3 03 00000</t>
  </si>
  <si>
    <t>10 3 03 61430</t>
  </si>
  <si>
    <t>Расходы из местного бюджета на обеспечение современными аппаратно-программными комплексами общеобразовательных организаций в районе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</si>
  <si>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</si>
  <si>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</si>
  <si>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12 5 01 01040</t>
  </si>
  <si>
    <t>04 1 03 61410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</si>
  <si>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</si>
  <si>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</si>
  <si>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</si>
  <si>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Подпрограмма "Обеспечение жильем молодых семей Талдомского муниципального района"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</si>
  <si>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</si>
  <si>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</si>
  <si>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</si>
  <si>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</si>
  <si>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09 3 00 00000</t>
  </si>
  <si>
    <t>02 4 00 00000</t>
  </si>
  <si>
    <t>02 4 01 02040</t>
  </si>
  <si>
    <t>02 4 01 04520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</si>
  <si>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</si>
  <si>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 xml:space="preserve">11 </t>
  </si>
  <si>
    <t>02 3 01 00000</t>
  </si>
  <si>
    <t>Основное мероприятие "Управление муниципальным долгом Талдомского муниципального района"</t>
  </si>
  <si>
    <t>12 2 01 00000</t>
  </si>
  <si>
    <t>Подпрограмма "Переселение граждан из аварийного жилищного фонда"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</si>
  <si>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</si>
  <si>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Обеспечение мероприятий по переселению граждан из аварийного жилищного фонда в г/ пос. Вербилки за счет премии Губернатора Московской области «Прорыв года в 2017году»</t>
  </si>
  <si>
    <t>иные межбюджетные трасферты</t>
  </si>
  <si>
    <t>09 2 00 00000</t>
  </si>
  <si>
    <t>09 2 01 00000</t>
  </si>
  <si>
    <t>09 2 01 60550</t>
  </si>
  <si>
    <t>Строительство и реконструкция объектов очистки сточных вод в г/п Вербилки за счет за счет премии Губернатора Московской области «Прорыв года в 2017году»</t>
  </si>
  <si>
    <t>10 2 01 60550</t>
  </si>
  <si>
    <t>Подпрограмма "Безопасность дорожного движения"</t>
  </si>
  <si>
    <t>Основное мероприятие "Обеспечение безопасности поведения на дорогах и улицах"</t>
  </si>
  <si>
    <t>Расходы на размещение социальной рекламы по пропаганде безопасности дорожного движения на дорожной сети района</t>
  </si>
  <si>
    <t>14 2 00 00000</t>
  </si>
  <si>
    <t>14 2 01 00000</t>
  </si>
  <si>
    <t>14 2 01 01510</t>
  </si>
  <si>
    <t>Расходы на приобретение светоотражающих браслетов для учащихся школ</t>
  </si>
  <si>
    <t>14 2 01 01620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</si>
  <si>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</si>
  <si>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Глава муниципального образования</t>
  </si>
  <si>
    <t>Расходы на обеспечение деятельности контрольных органов представительной власти  муниципального образования</t>
  </si>
  <si>
    <t>Муниципальный заказ на профессиональную переподготовку и повышение квалификации муниципальных служащих</t>
  </si>
  <si>
    <t>Дорожное хозяйство (дорожные фонды)</t>
  </si>
  <si>
    <t>Связь и информатика</t>
  </si>
  <si>
    <t>Подпрограмма "Управление муниципальными финансами Талдомского муниципального района "</t>
  </si>
  <si>
    <t>Обеспечение разработки архитектурных концепций по формированию привлекательного облика улиц территорий Талдомского муниципального района</t>
  </si>
  <si>
    <t xml:space="preserve"> Муниципальная  программа  "Эффективная власть"  на 2017-2021 годы</t>
  </si>
  <si>
    <t>Софинансирование работ по капитальному ремонту и ремонту подъездных автомобильных дорог к садоводческим, огородническим и дачным товариществам за счет средств областного бюджета</t>
  </si>
  <si>
    <t>14 1 02 60250</t>
  </si>
  <si>
    <t>Муниципальная программа  "Развитие образования Талдомского муниципального района на 2017-2021 годы"</t>
  </si>
  <si>
    <t>03 2 01 60680</t>
  </si>
  <si>
    <t>Подпрограмма "Развитие предпринимательства в Талдомском муниципальном районе на 2017-2021 годы"</t>
  </si>
  <si>
    <t>Муниципальная  программа  "Развитие и функционирование дорожно-транспортного комплекса  на 2017-2021 годы"</t>
  </si>
  <si>
    <t>Подпрограмма "Развитие потребительского рынка и услуг в Талдомском муниципальном районе на 2017-2021 годы"</t>
  </si>
  <si>
    <t>Муниципальная  программа  "Архитектура и градостроительство Талдомского муниципального района на 2017-2021 годы"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</si>
  <si>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</si>
  <si>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03 1 01 62110</t>
  </si>
  <si>
    <t>Муниципальная программа «Доступная среда» на 2017-2021 годы</t>
  </si>
  <si>
    <t>04 2 00 00000</t>
  </si>
  <si>
    <t>04 2 01 00000</t>
  </si>
  <si>
    <t>04 2 01 00640</t>
  </si>
  <si>
    <t>04 2 02 00000</t>
  </si>
  <si>
    <t>04 2 02 62080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</si>
  <si>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</t>
  </si>
  <si>
    <t>09 2 01 S9602</t>
  </si>
  <si>
    <t>Подпрограмма «Социальная поддержка граждан »</t>
  </si>
  <si>
    <t>09 4 01 60820</t>
  </si>
  <si>
    <t>02 2 00 00000</t>
  </si>
  <si>
    <t>02 2 01 00000</t>
  </si>
  <si>
    <t>02 2 01 00820</t>
  </si>
  <si>
    <t>02 2 01 00970</t>
  </si>
  <si>
    <t>Средства массовой информации</t>
  </si>
  <si>
    <t>Периодическая печать и издательства</t>
  </si>
  <si>
    <t>Муниципальная программа ""Развитие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</si>
  <si>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</si>
  <si>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</si>
  <si>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Организация подписки на региональные и муниципальные СМИ для пожилых, малообеспеченных жителей района</t>
  </si>
  <si>
    <t>Другие вопросы в области средств массовой информации</t>
  </si>
  <si>
    <t>Расходы на изготовление видеоновостей</t>
  </si>
  <si>
    <t>00 000  00000</t>
  </si>
  <si>
    <t>13 0 00 00000</t>
  </si>
  <si>
    <t>13 0 01 00000</t>
  </si>
  <si>
    <t>13 0 01 00010</t>
  </si>
  <si>
    <t>13 0 01 00020</t>
  </si>
  <si>
    <t>13 0 01 00030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</si>
  <si>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</si>
  <si>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</si>
  <si>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03 2 02 62220</t>
  </si>
  <si>
    <t>03 2 02 62230</t>
  </si>
  <si>
    <t>03 2 02 62270</t>
  </si>
  <si>
    <t xml:space="preserve">Дополнительное образование детей
</t>
  </si>
  <si>
    <t xml:space="preserve">Молодежная политика </t>
  </si>
  <si>
    <t>Муниципальная программа "Культура и спорт Талдомского муниципального района на 2017-2021годы"</t>
  </si>
  <si>
    <t xml:space="preserve"> Муниципальная  программа  "Муниципальное управление"  на 2017-2021 годы</t>
  </si>
  <si>
    <t>12 5 01 00650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</si>
  <si>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</si>
  <si>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</si>
  <si>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>03 1 01 62140</t>
  </si>
  <si>
    <t>Муниципальная программа "Культура и спорт Талдомского муниципального района на 2017-2021 годы"</t>
  </si>
  <si>
    <t>02 1 01 12000</t>
  </si>
  <si>
    <t>02 1 01 12610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</si>
  <si>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</si>
  <si>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</si>
  <si>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03 1 00 00000</t>
  </si>
  <si>
    <t>03 1 01 00000</t>
  </si>
  <si>
    <t>03 1 01 00590</t>
  </si>
  <si>
    <t>03 1 02 00000</t>
  </si>
  <si>
    <t>03 1 02 17000</t>
  </si>
  <si>
    <t>03 1 02 17010</t>
  </si>
  <si>
    <t>Основное мероприятие "Реконструкция, капитальный ремонт и техническое переоснащение дошкольных организаций"</t>
  </si>
  <si>
    <t>03 1 04 00000</t>
  </si>
  <si>
    <t>03 1 04 20300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</si>
  <si>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</si>
  <si>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</si>
  <si>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Основное мероприятие «Финансовое обеспечение деятельности образовательных организаций муниципального района»</t>
  </si>
  <si>
    <t>03 2 01 00000</t>
  </si>
  <si>
    <t>03 2 01 00590</t>
  </si>
  <si>
    <t>Основное мероприятие «Обеспечение мер социальной поддержки обучающихся в образовательных организациях»</t>
  </si>
  <si>
    <t>03 2 02 17000</t>
  </si>
  <si>
    <t>03 2 02 17010</t>
  </si>
  <si>
    <t>03 2 02 17020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</si>
  <si>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</si>
  <si>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Основное мероприятие"Реконструкция, капитальный ремонт и техническое переоснащение общеобразовательных организаций"</t>
  </si>
  <si>
    <t>03 2 05 00000</t>
  </si>
  <si>
    <t>03 2 05 20300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</si>
  <si>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</si>
  <si>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03 2 04 00000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</si>
  <si>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</si>
  <si>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03 3 00 00000</t>
  </si>
  <si>
    <t>03 3 01 00000</t>
  </si>
  <si>
    <t>03 3 01 00590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</si>
  <si>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</si>
  <si>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03 3 02 00000</t>
  </si>
  <si>
    <t>03 3 02 20300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</si>
  <si>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</si>
  <si>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</si>
  <si>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</si>
  <si>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</si>
  <si>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</si>
  <si>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</si>
  <si>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</si>
  <si>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</si>
  <si>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</si>
  <si>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 xml:space="preserve">Обеспечивающая подпрограмма                             </t>
  </si>
  <si>
    <t>00 0 00 00000</t>
  </si>
  <si>
    <t>95 0 00 00000</t>
  </si>
  <si>
    <t>95 0 00 02030</t>
  </si>
  <si>
    <t>95 0 00 02040</t>
  </si>
  <si>
    <t>Основное мероприятие "Создание условий в реализации государственныъ полномочий в области земельных отношений"</t>
  </si>
  <si>
    <t>Основное мероприятие "Профессиональная подготовка и переподготовка муниципальных служащих"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</si>
  <si>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</si>
  <si>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</si>
  <si>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</si>
  <si>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>03 2 06 00000</t>
  </si>
  <si>
    <t>04 0 00 00000</t>
  </si>
  <si>
    <t>04 1 00 00000</t>
  </si>
  <si>
    <t>04 1 03 00000</t>
  </si>
  <si>
    <t>99 0 00 00000</t>
  </si>
  <si>
    <t>12 0 00 00000</t>
  </si>
  <si>
    <t>12 5 00 00000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</si>
  <si>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</si>
  <si>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08 0 00 00000</t>
  </si>
  <si>
    <t>08 2 00 00000</t>
  </si>
  <si>
    <t>08 2 01 00000</t>
  </si>
  <si>
    <t>08 2 01 10000</t>
  </si>
  <si>
    <t>Социальная помоь населению при черезвычайных ситуаций</t>
  </si>
  <si>
    <t>99 0 00 00002</t>
  </si>
  <si>
    <t>10 0 00 00000</t>
  </si>
  <si>
    <t>15 1 00 00000</t>
  </si>
  <si>
    <t>15 1 01 00000</t>
  </si>
  <si>
    <t>Основное мероприятие «Обеспечение безопасности  людей на водных объектах муниципального района"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</si>
  <si>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</si>
  <si>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08 2 02 00000</t>
  </si>
  <si>
    <t>08 2 02 11910</t>
  </si>
  <si>
    <t>Основное мероприятие "Проведение экологических мероприятий"</t>
  </si>
  <si>
    <t>Экологическое образование, воспитание и информирование населения</t>
  </si>
  <si>
    <t>Основное мероприятие "Проведение обследований состояния окружающей среды, охрана окружающей среды"</t>
  </si>
  <si>
    <t xml:space="preserve">Осуществление мероприятий по охране окружающей среды на территории муниципального района </t>
  </si>
  <si>
    <t>07 0 00 00000</t>
  </si>
  <si>
    <t>07 0 01 00000</t>
  </si>
  <si>
    <t>07 0 02 00000</t>
  </si>
  <si>
    <t>08 2 01 11750</t>
  </si>
  <si>
    <t>Обеспечивающая подпрограмма</t>
  </si>
  <si>
    <t>02 0 00 00000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</si>
  <si>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</si>
  <si>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</si>
  <si>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03 0 00 00000</t>
  </si>
  <si>
    <t>03 2 00 00000</t>
  </si>
  <si>
    <t>03 2 02 00000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</si>
  <si>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</si>
  <si>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</si>
  <si>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Организация и проведение аукцонов (конкурсов) по продаже имущества</t>
  </si>
  <si>
    <t>Расходы на проведение мероприятий по оценке имущества</t>
  </si>
  <si>
    <t>Муниципальная программа  "Безопасность населения" на 2017-2021 годы</t>
  </si>
  <si>
    <t>Подпрограмма "Снижение рисков и смягчение последствий чрезвычайных ситуаций природного и техногенного характера"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</si>
  <si>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</si>
  <si>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Муниципальная  программа "Предпринимательство Талдомского муниципального района" на 2017-2021 годы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</si>
  <si>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</si>
  <si>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</si>
  <si>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</si>
  <si>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99 0 00 00600</t>
  </si>
  <si>
    <t>08 3 00 00000</t>
  </si>
  <si>
    <t>08 3 01 00000</t>
  </si>
  <si>
    <t xml:space="preserve">Основное мероприятие  "Создание условий для реализации полномочий Комитета по образованию"  </t>
  </si>
  <si>
    <t>Реконструкция, капитальный ремонт учреждений физической  культуры, спорта и приобретение оборудования</t>
  </si>
  <si>
    <t>02 2 02 20300</t>
  </si>
  <si>
    <t>Подпрограмма "Культура и туризм Талдомского края"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</si>
  <si>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</si>
  <si>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Основное мероприятие «Организация накопления, хранения, освежения, замены и обслуживания запасов материально-технических, продовольственных, медицинских и иных средств в целях гражданской обороны»</t>
  </si>
  <si>
    <t>08 2 01 11800</t>
  </si>
  <si>
    <t>08 2 03 00000</t>
  </si>
  <si>
    <t>08 2 03 11920</t>
  </si>
  <si>
    <t>Подпрограмма "Мобилизационная подготовка экономики "</t>
  </si>
  <si>
    <t>Основное мероприятие «Выполнение работ по  мобилизационой подготовки экономике"</t>
  </si>
  <si>
    <t>08 5 00 00000</t>
  </si>
  <si>
    <t>08 5 01 00000</t>
  </si>
  <si>
    <t>Подпрограмма " Развитие и совершенствование систем оповещания и нформирования населения Талдомского муниципального района Московской области"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</si>
  <si>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</si>
  <si>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Расходы на содержание муниципальной системы оповещания и информирования населения</t>
  </si>
  <si>
    <t>08 3 01 11930</t>
  </si>
  <si>
    <t>Подпрограмма " Обеспечение мероприятий гражданской обороны на территории Талдомского муниципального района Московской области"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</si>
  <si>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</si>
  <si>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</si>
  <si>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</si>
  <si>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</si>
  <si>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16 0 01 33830</t>
  </si>
  <si>
    <t>Расходы на развитие газификации и водоснабжения в сельской местности</t>
  </si>
  <si>
    <t>Расходы на изготовление схем тепло-, водоснабжения и водоотведения по сельским поселениям</t>
  </si>
  <si>
    <t>06 1 02 40010</t>
  </si>
  <si>
    <t>10 1 00 00000</t>
  </si>
  <si>
    <t>10 1 01 00000</t>
  </si>
  <si>
    <t>15 2 00 00000</t>
  </si>
  <si>
    <t>15 2 01 00000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</si>
  <si>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</si>
  <si>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08 1 00 00000</t>
  </si>
  <si>
    <t>08 1 01 00000</t>
  </si>
  <si>
    <t>08 1 01 01100</t>
  </si>
  <si>
    <t>Основное мероприятие «Развитие потребительского рынка и услуг на территории Талдомского района»</t>
  </si>
  <si>
    <t>00 0 0 00000</t>
  </si>
  <si>
    <t>11 0 00 00000</t>
  </si>
  <si>
    <t>11 2 00 00000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</si>
  <si>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</si>
  <si>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11 1 00 00000</t>
  </si>
  <si>
    <t>11 1 01 00000</t>
  </si>
  <si>
    <t>11 1 01 02950</t>
  </si>
  <si>
    <t>16 0 00 00000</t>
  </si>
  <si>
    <t>16 0 01 00000</t>
  </si>
  <si>
    <t>16 0 01 33810</t>
  </si>
  <si>
    <t>16 0 01 33820</t>
  </si>
  <si>
    <t>99 0 00 00630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</si>
  <si>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</si>
  <si>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</si>
  <si>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</si>
  <si>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14 0 00 00000</t>
  </si>
  <si>
    <t>14 3 00 00000</t>
  </si>
  <si>
    <t>14 3 01 00000</t>
  </si>
  <si>
    <t>14 3 01 03030</t>
  </si>
  <si>
    <t>06 0 00 00000</t>
  </si>
  <si>
    <t>06 1 00 00000</t>
  </si>
  <si>
    <t>06 1 02 00000</t>
  </si>
  <si>
    <t>400</t>
  </si>
  <si>
    <t>410</t>
  </si>
  <si>
    <t>Расходы на содержание автомобильных дорог</t>
  </si>
  <si>
    <t>14 1 00 00000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</si>
  <si>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</si>
  <si>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</si>
  <si>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</si>
  <si>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</si>
  <si>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публичные нормативные социальные выплаты гражданам</t>
  </si>
  <si>
    <t>публичные нормативные социальные выплаты  гражданам</t>
  </si>
  <si>
    <t>840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</si>
  <si>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
</t>
  </si>
  <si>
    <t>Подпрограмма "Развитие физической культуры и формирование здорового образа жизни в Талдомском муниципальном районе"</t>
  </si>
  <si>
    <t xml:space="preserve">обслуживание муниципального долга </t>
  </si>
  <si>
    <t>Обслуживание государственного и муниципального долга</t>
  </si>
  <si>
    <t>Другие общегосударственные вопросы</t>
  </si>
  <si>
    <t>Целевые программы муниципальных образований</t>
  </si>
  <si>
    <t>795 00 00</t>
  </si>
  <si>
    <t>Мобилизационная подготовка экономики</t>
  </si>
  <si>
    <t>Софинансирование из областного бюджета на ремонт асфальтового покрытия дворовых территорий в сельских населенных пунктах</t>
  </si>
  <si>
    <t>17 3 02 R5553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</si>
  <si>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</si>
  <si>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03 2 05 62260</t>
  </si>
  <si>
    <t>Реализация государственных функций по мобилизационной подготовке экономики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</si>
  <si>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</si>
  <si>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</si>
  <si>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247 00 00</t>
  </si>
  <si>
    <t>247 99 00</t>
  </si>
  <si>
    <t>Национальная  экономика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</si>
  <si>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</si>
  <si>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</si>
  <si>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</si>
  <si>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</si>
  <si>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02</t>
  </si>
  <si>
    <t>03</t>
  </si>
  <si>
    <t>05</t>
  </si>
  <si>
    <t>06</t>
  </si>
  <si>
    <t>07</t>
  </si>
  <si>
    <t xml:space="preserve">Транспорт                                                           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</si>
  <si>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</si>
  <si>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</si>
  <si>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</si>
  <si>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</si>
  <si>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</si>
  <si>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</si>
  <si>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</si>
  <si>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</si>
  <si>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</si>
  <si>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</si>
  <si>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</si>
  <si>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</si>
  <si>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</si>
  <si>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</si>
  <si>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</si>
  <si>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</si>
  <si>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</si>
  <si>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</si>
  <si>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</si>
  <si>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</si>
  <si>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</si>
  <si>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</si>
  <si>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</si>
  <si>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</si>
  <si>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</si>
  <si>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</si>
  <si>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</si>
  <si>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</si>
  <si>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</si>
  <si>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</si>
  <si>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</si>
  <si>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</si>
  <si>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04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</si>
  <si>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</si>
  <si>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</si>
  <si>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</si>
  <si>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</si>
  <si>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</si>
  <si>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Социальная помощь</t>
  </si>
  <si>
    <t>505 00 00</t>
  </si>
  <si>
    <t>505 36 00</t>
  </si>
  <si>
    <t>Охрана семьи и детства</t>
  </si>
  <si>
    <t>Рз</t>
  </si>
  <si>
    <t>ПР</t>
  </si>
  <si>
    <t>ЦСР</t>
  </si>
  <si>
    <t>ВР</t>
  </si>
  <si>
    <t>(тыс. рублей)</t>
  </si>
  <si>
    <t>Наименование показателя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</si>
  <si>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</si>
  <si>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</si>
  <si>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</si>
  <si>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</si>
  <si>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</si>
  <si>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</si>
  <si>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</si>
  <si>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</si>
  <si>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</si>
  <si>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Муниципальная программа "Формирование современной комфортной среды проживания"на 2018-2022 годы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</si>
  <si>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</si>
  <si>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Бюджетные инвестиции</t>
  </si>
  <si>
    <t>Субсидии юридическим лицам</t>
  </si>
  <si>
    <t>ВСЕГО  РАСХОДОВ</t>
  </si>
  <si>
    <t>08</t>
  </si>
  <si>
    <t>09</t>
  </si>
  <si>
    <t>00</t>
  </si>
  <si>
    <t>01</t>
  </si>
  <si>
    <t>000</t>
  </si>
  <si>
    <t>001</t>
  </si>
  <si>
    <t>006</t>
  </si>
  <si>
    <t>021</t>
  </si>
  <si>
    <t>003</t>
  </si>
  <si>
    <t>Обеспечение питанием учащихся  с ограниченными возможностями в школе-интернат</t>
  </si>
  <si>
    <t>03 2 02 17080</t>
  </si>
  <si>
    <t>03 2 02 S2270</t>
  </si>
  <si>
    <t>Софинансирование из местного бюджета на строительство общеобразовательных организаций района</t>
  </si>
  <si>
    <t>03 2 06 S4260</t>
  </si>
  <si>
    <t>02 3 00  00000</t>
  </si>
  <si>
    <t>02 3 01 00110</t>
  </si>
  <si>
    <t>02 3 01 00120</t>
  </si>
  <si>
    <t>02 3 02 00000</t>
  </si>
  <si>
    <t>02 3 02 00590</t>
  </si>
  <si>
    <t>03 2 03 S2190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</si>
  <si>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</si>
  <si>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795 01 00</t>
  </si>
  <si>
    <t>500</t>
  </si>
  <si>
    <t>Районная целевая программа   I "Обеспечение жильем молодых семей Талдомского муниципального района на 2007-2010 годы"</t>
  </si>
  <si>
    <t>Охрана объектов растительного и животного мира и среды их обитания</t>
  </si>
  <si>
    <t xml:space="preserve">02 </t>
  </si>
  <si>
    <t>Мероприятия в области жилищного хозяйства</t>
  </si>
  <si>
    <t>350 03 00</t>
  </si>
  <si>
    <t>Другие вопросы в области национальной безопасности  и правоохранительной деятельности</t>
  </si>
  <si>
    <t>11</t>
  </si>
  <si>
    <t>13</t>
  </si>
  <si>
    <t>Массовый спорт</t>
  </si>
  <si>
    <t>Физическая культура</t>
  </si>
  <si>
    <t>Здравоохранение</t>
  </si>
  <si>
    <t xml:space="preserve">Культура, кинематография </t>
  </si>
  <si>
    <t xml:space="preserve">Другие вопросы в области культуры, кинематографии </t>
  </si>
  <si>
    <t>08 5 01 12920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</si>
  <si>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</si>
  <si>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</si>
  <si>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610</t>
  </si>
  <si>
    <t>320</t>
  </si>
  <si>
    <t>100</t>
  </si>
  <si>
    <t>810</t>
  </si>
  <si>
    <t>Другие вопросы в области здравоохранения</t>
  </si>
  <si>
    <t>120</t>
  </si>
  <si>
    <t>Председатель муниципального образования</t>
  </si>
  <si>
    <t>95 0 00 02110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</si>
  <si>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</si>
  <si>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Финансирование из местного бюджета расходов на организацию деятельности многофункциональных центров предоставления государственных и муниципальных услуг</t>
  </si>
  <si>
    <t xml:space="preserve">15  2 01 60650 </t>
  </si>
  <si>
    <t>15 2 01 S0650</t>
  </si>
  <si>
    <t xml:space="preserve">"Об исполнение  бюджета Талдомского муниципального района за 2018 год"  </t>
  </si>
  <si>
    <t>Исполнение бюджета Талдомского муниципального района  за 2018 год по разделам, подразделам, целевым статьям (муниципальным программам Талдомского муниципального района и непрограммным направлениям деятельности) группам и подгруппам  видов расходов классификации расходов  бюджетов</t>
  </si>
  <si>
    <t>Уточненный годовой план</t>
  </si>
  <si>
    <t>Исполнено</t>
  </si>
  <si>
    <t>% исполнения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</si>
  <si>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</si>
  <si>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</si>
  <si>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</si>
  <si>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</si>
  <si>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</si>
  <si>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</si>
  <si>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</si>
  <si>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</si>
  <si>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</si>
  <si>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</si>
  <si>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</si>
  <si>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</si>
  <si>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 xml:space="preserve">Подпрограмма "Развитие имущественного комплекса Талдомского муниципального района" 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</si>
  <si>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</si>
  <si>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</si>
  <si>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Подготовка и проведение праздника 9 Мая в Талдомском районе</t>
  </si>
  <si>
    <t>Взносы муниципального образования в общественные организации, фонды, ассоциации</t>
  </si>
  <si>
    <t>Основное мероприятие«Обеспечение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области»</t>
  </si>
  <si>
    <t xml:space="preserve"> Субсидии на предоставление доступа к электронным сервисам цифровой инфраструктуры в сфере жилищно-коммунального хозяйства</t>
  </si>
  <si>
    <t>Расходы за счет местного бюджета на предоставление доступа к электронным сервисам цифровой инфраструктуры в сфере жилищно-коммунального хозяйства</t>
  </si>
  <si>
    <t>15 1 04 00000</t>
  </si>
  <si>
    <t>15 1 04 60940</t>
  </si>
  <si>
    <t>15 1 04 S0940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</si>
  <si>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</si>
  <si>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</si>
  <si>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</si>
  <si>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</si>
  <si>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Подпрограмма "Пассажирский транспорт общего пользования"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</si>
  <si>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</si>
  <si>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</si>
  <si>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</si>
  <si>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 "Дошкольное образование"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</si>
  <si>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</si>
  <si>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</si>
  <si>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Реконструкция, капитальный ремонт дошкольных образовательных организаций и приобретение оборудования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</si>
  <si>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</si>
  <si>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Социальное обеспечение и иные выплаты населению</t>
  </si>
  <si>
    <t>Расходы на обеспечение деятельности (оказание услуг) муниципальных общеобразовательных организаций</t>
  </si>
  <si>
    <t>Организация отдыха, оздоровления, занятости детей муниципального района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</si>
  <si>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</si>
  <si>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Организация и осуществление мероприятий по работе с детьми в муниципальных общеобразовательных организациях</t>
  </si>
  <si>
    <t>Реконструкция, капитальный ремонт  общеобразовательных  организаций и приобретение оборудования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</si>
  <si>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</si>
  <si>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</si>
  <si>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</si>
  <si>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</si>
  <si>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300</t>
  </si>
  <si>
    <t>340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</si>
  <si>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</si>
  <si>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</si>
  <si>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</si>
  <si>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</si>
  <si>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Мероприятия в сфере культуры и кинематографии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</si>
  <si>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</si>
  <si>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Обеспечение деятельности органов муниципального образования в сфере культуры</t>
  </si>
  <si>
    <t>110</t>
  </si>
  <si>
    <t>12 1 0 000000</t>
  </si>
  <si>
    <t>12 1 03 00000</t>
  </si>
  <si>
    <t>12 1 03 00020</t>
  </si>
  <si>
    <t xml:space="preserve">Непрограммные расходы бюджета Талдомского муниципального района </t>
  </si>
  <si>
    <t>Субсидии на реализацию подпрограммы "Обеспечение жильем молодых семей"</t>
  </si>
  <si>
    <t>310</t>
  </si>
  <si>
    <t>Предоставление гражданам субсидий на оплату жилого помещения и коммунальных услуг</t>
  </si>
  <si>
    <t>Обеспечение жильем молодых семей и молодых специалистов, проживающих и работающих в сельской местности</t>
  </si>
  <si>
    <t>Подпрограмма "Обеспечение жильем детей-сирот и детей, оставшихся без попечения родителей, а также лиц из их числа"</t>
  </si>
  <si>
    <t>Реконструкция, капитальный ремонт учреждений культуры и приобретение оборудования</t>
  </si>
  <si>
    <t>12 6 01 60550</t>
  </si>
  <si>
    <t>Создание условий для реализации полномочий органов местного самоуправления Талдомского муниципального района за счет пермии губернатора "Прорыв года в 2017"</t>
  </si>
  <si>
    <t>99 0 00 00640</t>
  </si>
  <si>
    <t>99 0 00 00970</t>
  </si>
  <si>
    <t>830</t>
  </si>
  <si>
    <t>Расходы на разработку стратегии развития Талдомского муниципального района</t>
  </si>
  <si>
    <t>Расходы на выполнение мероприятий по решению судебных органов</t>
  </si>
  <si>
    <t>Исполнение судебных актов</t>
  </si>
  <si>
    <t>Обеспечение пожарной безопасности</t>
  </si>
  <si>
    <t>Подпрограмма. "Обеспечение пожарной безопасности на территории Талдомского муниципального района"</t>
  </si>
  <si>
    <t>Основное мероприятие "Обеспечение пожарной безопасности"</t>
  </si>
  <si>
    <t>Расходы на проведение инженерных изысканий для строительство фундаментного основания под пожарное депо</t>
  </si>
  <si>
    <t>08 4 00 00000</t>
  </si>
  <si>
    <t>08 4 01 00000</t>
  </si>
  <si>
    <t>08 4 01 40040</t>
  </si>
  <si>
    <t>Расходы на проведение мероприятий по профилактике правонарушений</t>
  </si>
  <si>
    <t>Повышение степени защищенности социально-значимых объектов и мест массового пребывания людей за счет премии губернатора "Прорыв в 2017 году"</t>
  </si>
  <si>
    <t>08 1 01 01110</t>
  </si>
  <si>
    <t>08 1 01 60550</t>
  </si>
  <si>
    <t>10 2 00 00000</t>
  </si>
  <si>
    <t>10 2 01 00000</t>
  </si>
  <si>
    <t>10 2 01 03512</t>
  </si>
  <si>
    <t>10 2 01 03513</t>
  </si>
  <si>
    <t>Подпрограмма «Очистка сточных вод»</t>
  </si>
  <si>
    <t>Основное мероприятие" Строительство, реконструкция, капитальный ремонт, приобретение, монтаж и ввод в эксплуатацию объектов очистки сточных ввод на территории Талдомского муниципального района»</t>
  </si>
  <si>
    <t>Расходы на проектно-изыскательские работы по очистным сооружениям, расположенным в сельской местности</t>
  </si>
  <si>
    <t>Расходы на ремонт артезианских скважин в поселениях района</t>
  </si>
  <si>
    <t>11 2 01 06041</t>
  </si>
  <si>
    <t>Организация работы по образованию специализированной службы для оказания гарантийного перечня услуг по погребению</t>
  </si>
  <si>
    <t>Муниципальная  программа  "Развитие и функционирование дорожно-транспортного комплекса на 2017-2021 годы"</t>
  </si>
  <si>
    <t>Расходы на обустройство автостоянки у учреждения здравоохранения</t>
  </si>
  <si>
    <t>14 1 03 00000</t>
  </si>
  <si>
    <t>14 1 03 03170</t>
  </si>
  <si>
    <t>Премия Губернатора Московской области "Прорыв года в 2016 году"</t>
  </si>
  <si>
    <t>16 0 02 60560</t>
  </si>
  <si>
    <t>Подпрограмма " Комфортная среда проживания"</t>
  </si>
  <si>
    <t>Основное мероприятие " Благоустройство дворовых территорий Талдомского муниципального района"</t>
  </si>
  <si>
    <t>Приобретение техники для нужд благоустройства на территории Талдомского муниципального райлона за счет премии губернатора "Прорыв года"</t>
  </si>
  <si>
    <t>17 1 00 00000</t>
  </si>
  <si>
    <t>17 1 03 00000</t>
  </si>
  <si>
    <t>17 1 03 60550</t>
  </si>
  <si>
    <t>Подпрограмма «Благоустройство территорий Талдомского муниципального района»</t>
  </si>
  <si>
    <t>Основное мероприятие «Повышение энергетической эффективности систем наружного освещения»</t>
  </si>
  <si>
    <t>Прочие мероприятия по благоустройству</t>
  </si>
  <si>
    <t>17 2 00 00000</t>
  </si>
  <si>
    <t>17 2 01 00000</t>
  </si>
  <si>
    <t>17 2 01 06050</t>
  </si>
  <si>
    <t>Субсидия на приобретение и установка площадок для сдачи нормативов «Готов к труду и обороне» в муниципальных образованиях Московской области</t>
  </si>
  <si>
    <t>Cофинансирование из МБ на приобретение и установку площадок для сдачи нормативов комплекса "Готов к труду и обороне"</t>
  </si>
  <si>
    <t>Расходы на развитие инфраструктуры района за счет средств ОБ, полученных в виде Премии Губернатора МО "Прорыв года в 2017 году"</t>
  </si>
  <si>
    <t>Дополнительные мероприятия по развитию жилищно-коммунального хозяйства и социально-культурной сферы за счет иных межбюджетных трансфертов</t>
  </si>
  <si>
    <t>03 1 04 60550</t>
  </si>
  <si>
    <t>03 2 05 60550</t>
  </si>
  <si>
    <t>Организация мероприятий по развитию молодежных общественных организаций и добровольческой деятельности за счет премии губернатора "Прорыв года" в 2018 году</t>
  </si>
  <si>
    <t>03 3 02 60550</t>
  </si>
  <si>
    <t>Реконструкция, капитальный ремонт и техническое переоснащение учреждений культуры за счет премии губернатора "Прорыв года" в 2017 году</t>
  </si>
  <si>
    <t>02 1 02 60550</t>
  </si>
  <si>
    <t>Основное мероприятие «Проектирование, реконструкция,строительство парков культуры и отдыха в муниципальных образованиях Талдомского района»</t>
  </si>
  <si>
    <t xml:space="preserve">Проектирование, реконструкция,строительство парков культуры и отдыха </t>
  </si>
  <si>
    <t>02 1 04 00000</t>
  </si>
  <si>
    <t>02 1 04 40030</t>
  </si>
  <si>
    <t>99 0 00 04400</t>
  </si>
  <si>
    <t>Расходы из местного бюджета на повышение заработной платы работникам муниципальных учреждений в сфере культуры</t>
  </si>
  <si>
    <t>02 1 05 S0440</t>
  </si>
  <si>
    <t>02 2 02 60550</t>
  </si>
  <si>
    <t>Капитальный ремонт и приобретения оборудования для спортивных сооружений за счет премии губернатора "Прорыв года в 2017 году"</t>
  </si>
  <si>
    <t>Cофинансирование из местного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</si>
  <si>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S2510</t>
  </si>
  <si>
    <t>Расходы на изготоление и установку уличного информационного экрана за счет премии "Прорыв года в 2017 году"</t>
  </si>
  <si>
    <t>13 0 01 60550</t>
  </si>
  <si>
    <t>Реализация государственных функций, связанных с общегосударственным управлением</t>
  </si>
  <si>
    <t>Обеспечение деятельности  учреждений физической культуры и спорта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</si>
  <si>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</si>
  <si>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</si>
  <si>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>700</t>
  </si>
  <si>
    <t>730</t>
  </si>
  <si>
    <t>09 3 01 L4970</t>
  </si>
  <si>
    <t>Выполнение кадастровых работ по оформлению объектов недвижимости, находящихся в муниципальной собственности</t>
  </si>
  <si>
    <t>Подпрограмма "Устойчивое развитие  сельских территорий в Талдомском муниципальном районе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</si>
  <si>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</si>
  <si>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</si>
  <si>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</si>
  <si>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</si>
  <si>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</si>
  <si>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Субсидия на реализацию мероприятий по обеспечению жильем молодых семей</t>
  </si>
  <si>
    <t>09 3 01 R4970</t>
  </si>
  <si>
    <t>540</t>
  </si>
  <si>
    <t>Межбюджетные трансферты</t>
  </si>
  <si>
    <t>иные межбюджетные трансферты</t>
  </si>
  <si>
    <t>Подпрограмма" Создание условий для обеспечения комфортного проживания жителей  в многоквартирных домах."</t>
  </si>
  <si>
    <t>Основное мероприятие "Предоставление муниципальной гарантии муниципальным унитарным предприятиям по оплате за газ"</t>
  </si>
  <si>
    <t>Расходы на предоставление муниципальной гарантии на обеспечение обязательств по оплате за газ ресурсоснабжающими организациями МУП Талдомского муниципального района "Райкомсервис"</t>
  </si>
  <si>
    <t>17 3 04 00000</t>
  </si>
  <si>
    <t>17 3 04 03514</t>
  </si>
  <si>
    <t>Подпрограмма " Культура и туризм Талдомского края. "</t>
  </si>
  <si>
    <t xml:space="preserve">Расходы на проведение мероприятий по отлову и содержанию безнадзорных животных </t>
  </si>
  <si>
    <t xml:space="preserve">17 3 02 03516 </t>
  </si>
  <si>
    <t>Другие вопросы в области охраны окружающей среды</t>
  </si>
  <si>
    <t>Основное мероприятие «Благоустройство общественных территорий Талдомского муниципального района»</t>
  </si>
  <si>
    <t>Ликвидация несанкционированных свалок и навалов мусора</t>
  </si>
  <si>
    <t xml:space="preserve">Софинансирование из местного бюджета расходов на ликвидация несанкционированных свалок и навалов мусора
</t>
  </si>
  <si>
    <t>17 1 01 00000</t>
  </si>
  <si>
    <t>17 1 01 60960</t>
  </si>
  <si>
    <t>17 1 01 S0960</t>
  </si>
  <si>
    <t>Расходы на обустройство парков культуры и отдыха городского округа</t>
  </si>
  <si>
    <r>
      <t>02 1 02 00550</t>
    </r>
    <r>
      <rPr>
        <sz val="12"/>
        <rFont val="Times New Roman"/>
        <family val="1"/>
      </rPr>
      <t xml:space="preserve"> </t>
    </r>
  </si>
  <si>
    <t xml:space="preserve">02 1 02 00550 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</si>
  <si>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</si>
  <si>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15 1 01 60930</t>
  </si>
  <si>
    <t>Софинансирование из местного бюджета на 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</t>
  </si>
  <si>
    <t>15 1 01 S0930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</si>
  <si>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территориям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</si>
  <si>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</si>
  <si>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</si>
  <si>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</si>
  <si>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</si>
  <si>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</si>
  <si>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Ремонт подъездов многоквартирных домов</t>
  </si>
  <si>
    <t>17 3 01 60950</t>
  </si>
  <si>
    <t>Капитальный ремонт, приобретение, монтаж и ввод в эксплуатацию объектов водоснабжения ВЗУ</t>
  </si>
  <si>
    <t>10 1 01 60330</t>
  </si>
  <si>
    <t>10 1 01 S0330</t>
  </si>
  <si>
    <t>Субсидия на капитальные вложения в объекты общего образования</t>
  </si>
  <si>
    <t>03 2 06 64260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</si>
  <si>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</si>
  <si>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</si>
  <si>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</si>
  <si>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</si>
  <si>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</si>
  <si>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</si>
  <si>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</si>
  <si>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</si>
  <si>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Основное мероприятие "Капитальный ремонт и приобретения оборудования для спортивных сооружений"</t>
  </si>
  <si>
    <t>Другие вопросы в области жилищно-коммунального хозяйства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</si>
  <si>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</si>
  <si>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12 6 00 00000</t>
  </si>
  <si>
    <t>12 6 01 00000</t>
  </si>
  <si>
    <t>12 6 01 62670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</si>
  <si>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
</t>
  </si>
  <si>
    <t xml:space="preserve">Расходы из местного бюджета на организацию деятельности МФЦ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
</t>
  </si>
  <si>
    <t>15 2 01 62680</t>
  </si>
  <si>
    <t>15 2 01 S2680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</si>
  <si>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</si>
  <si>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</si>
  <si>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</si>
  <si>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Подпрограмма. "Развитие газификации в Талдомском муниципальном районе."</t>
  </si>
  <si>
    <t>Основное мероприятия "Газификация населенных пунктов Талдомского муниципального района»</t>
  </si>
  <si>
    <t>Расходы на капитальный ремонт, приобретение и проведение монтажных работ по газоснабжению жилых домов в сельских населенных пунктах</t>
  </si>
  <si>
    <t>10 5 03 03511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</si>
  <si>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</si>
  <si>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Основное мероприятие "Актуализация схем теплоснабжения, водоснабжения и водоотведения"</t>
  </si>
  <si>
    <t>10 3 00 00000</t>
  </si>
  <si>
    <t>10 3 01 00000</t>
  </si>
  <si>
    <t>10 3 01 03500</t>
  </si>
  <si>
    <t>10 3 02 00000</t>
  </si>
  <si>
    <t>10 3 02 03510</t>
  </si>
  <si>
    <t>10 5 00 00000</t>
  </si>
  <si>
    <t>10 5 03 00000</t>
  </si>
  <si>
    <t>11 2 01 00000</t>
  </si>
  <si>
    <t>11 2 01 06040</t>
  </si>
  <si>
    <t>07 0 01 04110</t>
  </si>
  <si>
    <t>07 0 02 04100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</si>
  <si>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</si>
  <si>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</si>
  <si>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</si>
  <si>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</si>
  <si>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Софинансирование из местного бюджета на  капитальный ремонт, приобретение, монтаж и ввод в эксплуатацию объектов водоснабжения  и водоотведения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</si>
  <si>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</si>
  <si>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</si>
  <si>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бюджетным учреждениям </t>
  </si>
  <si>
    <t>субсидии бюджетным учреждениям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</si>
  <si>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</si>
  <si>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</si>
  <si>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Реконструкция, капитальный ремонт    организаций дополнительного образования и приобретение оборудования</t>
  </si>
  <si>
    <t>стипендии</t>
  </si>
  <si>
    <t>социальные выплаты гражданам, кроме публичных нормативных социальных выплат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</si>
  <si>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</si>
  <si>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</si>
  <si>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</si>
  <si>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питанием льготной категории детей в дошкольных образовательных организациях</t>
  </si>
  <si>
    <t>Обслуживание государственного внутреннего и муниципального долга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</si>
  <si>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</si>
  <si>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 xml:space="preserve"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</si>
  <si>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</si>
  <si>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"Сельское хозяйство Талдомского муниципального района на 2014- 2020 годы"</t>
  </si>
  <si>
    <t>Подпрограмма "Развитие муниципальной службы"</t>
  </si>
  <si>
    <t>Обеспечение деятельности органов местного самоуправления Талдомского муниципального района</t>
  </si>
  <si>
    <t xml:space="preserve">  от " "   мая  2019 года    № </t>
  </si>
  <si>
    <t xml:space="preserve">к решению Совета депутатов Талдомского городского округа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</si>
</sst>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"/>
    <numFmt numFmtId="171" formatCode="0.00000"/>
    <numFmt numFmtId="172" formatCode="0.000"/>
    <numFmt numFmtId="173" formatCode="0.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00"/>
    <numFmt numFmtId="179" formatCode="_-* #,##0.0_р_._-;\-* #,##0.0_р_._-;_-* &quot;-&quot;??_р_._-;_-@_-"/>
  </numFmts>
  <fonts count="78">
    <font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color indexed="8"/>
      <name val="Times New Roman Cyr"/>
      <family val="0"/>
    </font>
    <font>
      <sz val="14"/>
      <name val="Times New Roman"/>
      <family val="1"/>
    </font>
    <font>
      <sz val="8"/>
      <color indexed="55"/>
      <name val="Arial"/>
      <family val="2"/>
    </font>
    <font>
      <b/>
      <i/>
      <sz val="14"/>
      <name val="Arial"/>
      <family val="2"/>
    </font>
    <font>
      <b/>
      <i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40" fillId="8" borderId="1" applyNumberFormat="0" applyFon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2" applyNumberFormat="0" applyAlignment="0" applyProtection="0"/>
    <xf numFmtId="0" fontId="64" fillId="28" borderId="3" applyNumberFormat="0" applyAlignment="0" applyProtection="0"/>
    <xf numFmtId="0" fontId="65" fillId="28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9" borderId="8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/>
    </xf>
    <xf numFmtId="43" fontId="2" fillId="0" borderId="0" xfId="61" applyFont="1" applyBorder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1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0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Fill="1" applyBorder="1" applyAlignment="1" quotePrefix="1">
      <alignment horizontal="center"/>
    </xf>
    <xf numFmtId="49" fontId="13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 quotePrefix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1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170" fontId="18" fillId="0" borderId="0" xfId="0" applyNumberFormat="1" applyFont="1" applyFill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7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28" fillId="0" borderId="11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29" fillId="0" borderId="11" xfId="0" applyFont="1" applyBorder="1" applyAlignment="1">
      <alignment wrapText="1"/>
    </xf>
    <xf numFmtId="0" fontId="3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49" fontId="17" fillId="0" borderId="11" xfId="0" applyNumberFormat="1" applyFont="1" applyFill="1" applyBorder="1" applyAlignment="1">
      <alignment horizontal="center"/>
    </xf>
    <xf numFmtId="0" fontId="3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49" fontId="35" fillId="0" borderId="11" xfId="0" applyNumberFormat="1" applyFont="1" applyBorder="1" applyAlignment="1">
      <alignment horizontal="center"/>
    </xf>
    <xf numFmtId="49" fontId="14" fillId="34" borderId="11" xfId="0" applyNumberFormat="1" applyFont="1" applyFill="1" applyBorder="1" applyAlignment="1">
      <alignment horizontal="center" wrapText="1"/>
    </xf>
    <xf numFmtId="49" fontId="30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 wrapText="1"/>
    </xf>
    <xf numFmtId="0" fontId="28" fillId="34" borderId="11" xfId="0" applyFont="1" applyFill="1" applyBorder="1" applyAlignment="1">
      <alignment horizontal="center" wrapText="1"/>
    </xf>
    <xf numFmtId="0" fontId="30" fillId="34" borderId="11" xfId="0" applyFont="1" applyFill="1" applyBorder="1" applyAlignment="1">
      <alignment horizontal="center" wrapText="1"/>
    </xf>
    <xf numFmtId="49" fontId="35" fillId="0" borderId="11" xfId="0" applyNumberFormat="1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center" wrapText="1"/>
    </xf>
    <xf numFmtId="0" fontId="34" fillId="0" borderId="11" xfId="0" applyFont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left" wrapText="1"/>
    </xf>
    <xf numFmtId="49" fontId="35" fillId="0" borderId="11" xfId="0" applyNumberFormat="1" applyFont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wrapText="1"/>
    </xf>
    <xf numFmtId="49" fontId="13" fillId="34" borderId="1" xfId="0" applyNumberFormat="1" applyFont="1" applyFill="1" applyBorder="1" applyAlignment="1">
      <alignment horizontal="center" wrapText="1"/>
    </xf>
    <xf numFmtId="49" fontId="13" fillId="34" borderId="11" xfId="0" applyNumberFormat="1" applyFont="1" applyFill="1" applyBorder="1" applyAlignment="1">
      <alignment horizontal="center" wrapText="1"/>
    </xf>
    <xf numFmtId="49" fontId="36" fillId="0" borderId="11" xfId="0" applyNumberFormat="1" applyFont="1" applyBorder="1" applyAlignment="1">
      <alignment horizontal="center" wrapText="1"/>
    </xf>
    <xf numFmtId="49" fontId="16" fillId="34" borderId="11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49" fontId="14" fillId="34" borderId="11" xfId="0" applyNumberFormat="1" applyFont="1" applyFill="1" applyBorder="1" applyAlignment="1">
      <alignment horizontal="center"/>
    </xf>
    <xf numFmtId="49" fontId="17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 quotePrefix="1">
      <alignment horizontal="center"/>
    </xf>
    <xf numFmtId="0" fontId="38" fillId="0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" fontId="24" fillId="0" borderId="11" xfId="0" applyNumberFormat="1" applyFont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wrapText="1"/>
    </xf>
    <xf numFmtId="0" fontId="21" fillId="0" borderId="11" xfId="0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49" fontId="1" fillId="0" borderId="11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 quotePrefix="1">
      <alignment horizontal="center"/>
    </xf>
    <xf numFmtId="0" fontId="32" fillId="0" borderId="11" xfId="0" applyNumberFormat="1" applyFont="1" applyFill="1" applyBorder="1" applyAlignment="1">
      <alignment horizontal="left" wrapText="1"/>
    </xf>
    <xf numFmtId="0" fontId="20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14" fillId="0" borderId="1" xfId="0" applyNumberFormat="1" applyFont="1" applyFill="1" applyBorder="1" applyAlignment="1">
      <alignment horizontal="center" wrapText="1"/>
    </xf>
    <xf numFmtId="49" fontId="17" fillId="34" borderId="1" xfId="0" applyNumberFormat="1" applyFont="1" applyFill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37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13" fillId="34" borderId="11" xfId="0" applyNumberFormat="1" applyFont="1" applyFill="1" applyBorder="1" applyAlignment="1">
      <alignment horizontal="center" wrapText="1"/>
    </xf>
    <xf numFmtId="49" fontId="16" fillId="34" borderId="11" xfId="0" applyNumberFormat="1" applyFont="1" applyFill="1" applyBorder="1" applyAlignment="1">
      <alignment horizontal="center" wrapText="1"/>
    </xf>
    <xf numFmtId="49" fontId="17" fillId="34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49" fontId="35" fillId="0" borderId="11" xfId="0" applyNumberFormat="1" applyFont="1" applyFill="1" applyBorder="1" applyAlignment="1">
      <alignment horizontal="center"/>
    </xf>
    <xf numFmtId="49" fontId="37" fillId="34" borderId="12" xfId="21" applyNumberFormat="1" applyFont="1" applyFill="1" applyBorder="1" applyAlignment="1">
      <alignment horizontal="left" wrapText="1"/>
    </xf>
    <xf numFmtId="49" fontId="3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9" fontId="28" fillId="0" borderId="11" xfId="0" applyNumberFormat="1" applyFont="1" applyBorder="1" applyAlignment="1">
      <alignment horizontal="center"/>
    </xf>
    <xf numFmtId="49" fontId="30" fillId="0" borderId="11" xfId="0" applyNumberFormat="1" applyFont="1" applyBorder="1" applyAlignment="1">
      <alignment horizontal="center"/>
    </xf>
    <xf numFmtId="0" fontId="13" fillId="34" borderId="11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top" wrapText="1"/>
    </xf>
    <xf numFmtId="49" fontId="28" fillId="34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31" fillId="34" borderId="17" xfId="0" applyNumberFormat="1" applyFont="1" applyFill="1" applyBorder="1" applyAlignment="1" applyProtection="1">
      <alignment wrapText="1"/>
      <protection/>
    </xf>
    <xf numFmtId="49" fontId="1" fillId="0" borderId="12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170" fontId="34" fillId="0" borderId="11" xfId="0" applyNumberFormat="1" applyFont="1" applyBorder="1" applyAlignment="1">
      <alignment horizontal="center" wrapText="1"/>
    </xf>
    <xf numFmtId="170" fontId="34" fillId="0" borderId="11" xfId="0" applyNumberFormat="1" applyFont="1" applyFill="1" applyBorder="1" applyAlignment="1">
      <alignment horizontal="center" wrapText="1"/>
    </xf>
    <xf numFmtId="170" fontId="23" fillId="0" borderId="11" xfId="0" applyNumberFormat="1" applyFont="1" applyBorder="1" applyAlignment="1">
      <alignment horizontal="center" wrapText="1"/>
    </xf>
    <xf numFmtId="170" fontId="23" fillId="0" borderId="11" xfId="0" applyNumberFormat="1" applyFont="1" applyFill="1" applyBorder="1" applyAlignment="1">
      <alignment horizontal="center" wrapText="1"/>
    </xf>
    <xf numFmtId="170" fontId="29" fillId="0" borderId="11" xfId="0" applyNumberFormat="1" applyFont="1" applyBorder="1" applyAlignment="1">
      <alignment horizontal="center" wrapText="1"/>
    </xf>
    <xf numFmtId="170" fontId="39" fillId="0" borderId="11" xfId="0" applyNumberFormat="1" applyFont="1" applyBorder="1" applyAlignment="1">
      <alignment horizontal="center" wrapText="1"/>
    </xf>
    <xf numFmtId="172" fontId="34" fillId="0" borderId="11" xfId="0" applyNumberFormat="1" applyFont="1" applyBorder="1" applyAlignment="1">
      <alignment horizontal="center" wrapText="1"/>
    </xf>
    <xf numFmtId="172" fontId="34" fillId="0" borderId="11" xfId="0" applyNumberFormat="1" applyFont="1" applyFill="1" applyBorder="1" applyAlignment="1">
      <alignment horizontal="center" wrapText="1"/>
    </xf>
    <xf numFmtId="172" fontId="23" fillId="0" borderId="11" xfId="0" applyNumberFormat="1" applyFont="1" applyFill="1" applyBorder="1" applyAlignment="1">
      <alignment horizontal="center" wrapText="1"/>
    </xf>
    <xf numFmtId="170" fontId="34" fillId="0" borderId="11" xfId="0" applyNumberFormat="1" applyFont="1" applyFill="1" applyBorder="1" applyAlignment="1">
      <alignment horizontal="center"/>
    </xf>
    <xf numFmtId="172" fontId="34" fillId="0" borderId="11" xfId="0" applyNumberFormat="1" applyFont="1" applyFill="1" applyBorder="1" applyAlignment="1">
      <alignment horizontal="center"/>
    </xf>
    <xf numFmtId="172" fontId="23" fillId="0" borderId="11" xfId="0" applyNumberFormat="1" applyFont="1" applyFill="1" applyBorder="1" applyAlignment="1">
      <alignment horizontal="center"/>
    </xf>
    <xf numFmtId="172" fontId="29" fillId="0" borderId="11" xfId="0" applyNumberFormat="1" applyFont="1" applyBorder="1" applyAlignment="1">
      <alignment horizontal="center"/>
    </xf>
    <xf numFmtId="172" fontId="39" fillId="0" borderId="11" xfId="0" applyNumberFormat="1" applyFont="1" applyBorder="1" applyAlignment="1">
      <alignment horizontal="center"/>
    </xf>
    <xf numFmtId="0" fontId="28" fillId="0" borderId="11" xfId="0" applyFont="1" applyBorder="1" applyAlignment="1" quotePrefix="1">
      <alignment horizontal="center"/>
    </xf>
    <xf numFmtId="0" fontId="16" fillId="34" borderId="11" xfId="0" applyFont="1" applyFill="1" applyBorder="1" applyAlignment="1">
      <alignment horizontal="center" wrapText="1"/>
    </xf>
    <xf numFmtId="0" fontId="17" fillId="34" borderId="11" xfId="0" applyFont="1" applyFill="1" applyBorder="1" applyAlignment="1">
      <alignment horizontal="center" wrapText="1"/>
    </xf>
    <xf numFmtId="172" fontId="34" fillId="34" borderId="11" xfId="0" applyNumberFormat="1" applyFont="1" applyFill="1" applyBorder="1" applyAlignment="1">
      <alignment horizontal="center" wrapText="1"/>
    </xf>
    <xf numFmtId="172" fontId="23" fillId="34" borderId="11" xfId="0" applyNumberFormat="1" applyFont="1" applyFill="1" applyBorder="1" applyAlignment="1">
      <alignment horizontal="center" wrapText="1"/>
    </xf>
    <xf numFmtId="0" fontId="39" fillId="0" borderId="11" xfId="0" applyFont="1" applyBorder="1" applyAlignment="1">
      <alignment/>
    </xf>
    <xf numFmtId="0" fontId="41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172" fontId="23" fillId="0" borderId="11" xfId="0" applyNumberFormat="1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0" fontId="37" fillId="0" borderId="0" xfId="0" applyFont="1" applyAlignment="1">
      <alignment vertical="top" wrapText="1"/>
    </xf>
    <xf numFmtId="0" fontId="42" fillId="0" borderId="11" xfId="0" applyFont="1" applyBorder="1" applyAlignment="1">
      <alignment wrapText="1"/>
    </xf>
    <xf numFmtId="0" fontId="29" fillId="0" borderId="11" xfId="0" applyFont="1" applyFill="1" applyBorder="1" applyAlignment="1">
      <alignment wrapText="1"/>
    </xf>
    <xf numFmtId="2" fontId="29" fillId="0" borderId="11" xfId="0" applyNumberFormat="1" applyFont="1" applyBorder="1" applyAlignment="1">
      <alignment horizontal="center"/>
    </xf>
    <xf numFmtId="49" fontId="36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72" fontId="15" fillId="34" borderId="11" xfId="0" applyNumberFormat="1" applyFont="1" applyFill="1" applyBorder="1" applyAlignment="1">
      <alignment horizontal="center" wrapText="1"/>
    </xf>
    <xf numFmtId="172" fontId="18" fillId="34" borderId="11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172" fontId="29" fillId="0" borderId="11" xfId="0" applyNumberFormat="1" applyFont="1" applyBorder="1" applyAlignment="1">
      <alignment horizontal="center" wrapText="1"/>
    </xf>
    <xf numFmtId="172" fontId="39" fillId="0" borderId="11" xfId="0" applyNumberFormat="1" applyFont="1" applyBorder="1" applyAlignment="1">
      <alignment horizontal="center" wrapText="1"/>
    </xf>
    <xf numFmtId="172" fontId="23" fillId="0" borderId="11" xfId="61" applyNumberFormat="1" applyFont="1" applyBorder="1" applyAlignment="1">
      <alignment horizontal="center" wrapText="1"/>
    </xf>
    <xf numFmtId="172" fontId="34" fillId="34" borderId="11" xfId="0" applyNumberFormat="1" applyFont="1" applyFill="1" applyBorder="1" applyAlignment="1">
      <alignment horizontal="center"/>
    </xf>
    <xf numFmtId="172" fontId="23" fillId="34" borderId="11" xfId="0" applyNumberFormat="1" applyFont="1" applyFill="1" applyBorder="1" applyAlignment="1">
      <alignment horizontal="center"/>
    </xf>
    <xf numFmtId="172" fontId="34" fillId="0" borderId="12" xfId="0" applyNumberFormat="1" applyFont="1" applyFill="1" applyBorder="1" applyAlignment="1">
      <alignment horizontal="center"/>
    </xf>
    <xf numFmtId="172" fontId="34" fillId="0" borderId="15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054"/>
  <sheetViews>
    <sheetView tabSelected="1" view="pageBreakPreview" zoomScale="75" zoomScaleSheetLayoutView="75" zoomScalePageLayoutView="0" workbookViewId="0" topLeftCell="A1">
      <selection activeCell="A2" sqref="A2:X2"/>
    </sheetView>
  </sheetViews>
  <sheetFormatPr defaultColWidth="9.00390625" defaultRowHeight="12.75"/>
  <cols>
    <col min="1" max="1" width="60.625" style="2" customWidth="1"/>
    <col min="2" max="2" width="8.75390625" style="4" customWidth="1"/>
    <col min="3" max="3" width="8.75390625" style="2" customWidth="1"/>
    <col min="4" max="4" width="18.875" style="2" customWidth="1"/>
    <col min="5" max="5" width="11.875" style="2" customWidth="1"/>
    <col min="6" max="6" width="20.125" style="2" customWidth="1"/>
    <col min="7" max="7" width="25.375" style="2" customWidth="1"/>
    <col min="8" max="17" width="9.125" style="2" hidden="1" customWidth="1"/>
    <col min="18" max="18" width="0.12890625" style="2" hidden="1" customWidth="1"/>
    <col min="19" max="19" width="9.125" style="2" hidden="1" customWidth="1"/>
    <col min="20" max="20" width="0.12890625" style="2" hidden="1" customWidth="1"/>
    <col min="21" max="23" width="9.125" style="2" hidden="1" customWidth="1"/>
    <col min="24" max="24" width="15.00390625" style="2" customWidth="1"/>
    <col min="25" max="16384" width="9.125" style="2" customWidth="1"/>
  </cols>
  <sheetData>
    <row r="1" spans="2:24" s="140" customFormat="1" ht="15">
      <c r="B1" s="141"/>
      <c r="F1" s="231" t="s">
        <v>157</v>
      </c>
      <c r="G1" s="231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1:24" s="140" customFormat="1" ht="15">
      <c r="A2" s="231" t="s">
        <v>835</v>
      </c>
      <c r="B2" s="232"/>
      <c r="C2" s="232"/>
      <c r="D2" s="232"/>
      <c r="E2" s="232"/>
      <c r="F2" s="232"/>
      <c r="G2" s="232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</row>
    <row r="3" spans="1:24" s="140" customFormat="1" ht="15">
      <c r="A3" s="231" t="s">
        <v>576</v>
      </c>
      <c r="B3" s="232"/>
      <c r="C3" s="232"/>
      <c r="D3" s="232"/>
      <c r="E3" s="232"/>
      <c r="F3" s="232"/>
      <c r="G3" s="232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1:24" s="140" customFormat="1" ht="18" customHeight="1">
      <c r="A4" s="231" t="s">
        <v>834</v>
      </c>
      <c r="B4" s="232"/>
      <c r="C4" s="232"/>
      <c r="D4" s="232"/>
      <c r="E4" s="232"/>
      <c r="F4" s="232"/>
      <c r="G4" s="232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</row>
    <row r="5" spans="1:7" ht="3.75" customHeight="1">
      <c r="A5" s="3"/>
      <c r="G5" s="28"/>
    </row>
    <row r="6" spans="1:24" ht="124.5" customHeight="1">
      <c r="A6" s="228" t="s">
        <v>577</v>
      </c>
      <c r="B6" s="228"/>
      <c r="C6" s="228"/>
      <c r="D6" s="228"/>
      <c r="E6" s="229"/>
      <c r="F6" s="229"/>
      <c r="G6" s="229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</row>
    <row r="7" spans="1:4" ht="6.75" customHeight="1">
      <c r="A7" s="5"/>
      <c r="B7" s="6"/>
      <c r="C7" s="5"/>
      <c r="D7" s="5"/>
    </row>
    <row r="8" spans="1:7" ht="15">
      <c r="A8" s="7"/>
      <c r="G8" s="8" t="s">
        <v>509</v>
      </c>
    </row>
    <row r="9" spans="1:24" ht="117" customHeight="1" thickBot="1">
      <c r="A9" s="9" t="s">
        <v>510</v>
      </c>
      <c r="B9" s="71" t="s">
        <v>505</v>
      </c>
      <c r="C9" s="72" t="s">
        <v>506</v>
      </c>
      <c r="D9" s="72" t="s">
        <v>507</v>
      </c>
      <c r="E9" s="72" t="s">
        <v>508</v>
      </c>
      <c r="F9" s="72" t="s">
        <v>578</v>
      </c>
      <c r="G9" s="217" t="s">
        <v>579</v>
      </c>
      <c r="H9" s="9" t="s">
        <v>580</v>
      </c>
      <c r="I9" s="217" t="s">
        <v>579</v>
      </c>
      <c r="J9" s="9" t="s">
        <v>580</v>
      </c>
      <c r="K9" s="217" t="s">
        <v>579</v>
      </c>
      <c r="L9" s="9" t="s">
        <v>580</v>
      </c>
      <c r="M9" s="217" t="s">
        <v>579</v>
      </c>
      <c r="N9" s="9" t="s">
        <v>580</v>
      </c>
      <c r="O9" s="217" t="s">
        <v>579</v>
      </c>
      <c r="P9" s="9" t="s">
        <v>580</v>
      </c>
      <c r="Q9" s="217" t="s">
        <v>579</v>
      </c>
      <c r="R9" s="9" t="s">
        <v>580</v>
      </c>
      <c r="S9" s="217" t="s">
        <v>579</v>
      </c>
      <c r="T9" s="9" t="s">
        <v>580</v>
      </c>
      <c r="U9" s="217" t="s">
        <v>579</v>
      </c>
      <c r="V9" s="9" t="s">
        <v>580</v>
      </c>
      <c r="W9" s="217" t="s">
        <v>579</v>
      </c>
      <c r="X9" s="9" t="s">
        <v>580</v>
      </c>
    </row>
    <row r="10" spans="1:24" ht="13.5" customHeight="1">
      <c r="A10" s="10">
        <v>1</v>
      </c>
      <c r="B10" s="69">
        <v>2</v>
      </c>
      <c r="C10" s="70">
        <v>3</v>
      </c>
      <c r="D10" s="70">
        <v>4</v>
      </c>
      <c r="E10" s="70">
        <v>5</v>
      </c>
      <c r="F10" s="70">
        <v>6</v>
      </c>
      <c r="G10" s="11">
        <v>7</v>
      </c>
      <c r="X10" s="178"/>
    </row>
    <row r="11" spans="1:24" ht="24.75" customHeight="1">
      <c r="A11" s="12" t="s">
        <v>511</v>
      </c>
      <c r="B11" s="13" t="s">
        <v>514</v>
      </c>
      <c r="C11" s="13" t="s">
        <v>527</v>
      </c>
      <c r="D11" s="34" t="s">
        <v>308</v>
      </c>
      <c r="E11" s="13" t="s">
        <v>529</v>
      </c>
      <c r="F11" s="187">
        <f>SUM(F12+F17+F27+F56+F68+F76)</f>
        <v>199016.04116999998</v>
      </c>
      <c r="G11" s="187">
        <f>SUM(G12+G17+G27+G56+G68+G76)</f>
        <v>195759.729</v>
      </c>
      <c r="X11" s="211">
        <f>G11/F11%</f>
        <v>98.36379411887788</v>
      </c>
    </row>
    <row r="12" spans="1:24" ht="48">
      <c r="A12" s="1" t="s">
        <v>513</v>
      </c>
      <c r="B12" s="13" t="s">
        <v>514</v>
      </c>
      <c r="C12" s="15" t="s">
        <v>515</v>
      </c>
      <c r="D12" s="34" t="s">
        <v>308</v>
      </c>
      <c r="E12" s="13" t="s">
        <v>516</v>
      </c>
      <c r="F12" s="188">
        <f aca="true" t="shared" si="0" ref="F12:G15">SUM(F13)</f>
        <v>1681</v>
      </c>
      <c r="G12" s="188">
        <f t="shared" si="0"/>
        <v>1680.043</v>
      </c>
      <c r="X12" s="211">
        <f aca="true" t="shared" si="1" ref="X12:X75">G12/F12%</f>
        <v>99.94306960142772</v>
      </c>
    </row>
    <row r="13" spans="1:24" ht="63" customHeight="1">
      <c r="A13" s="53" t="s">
        <v>582</v>
      </c>
      <c r="B13" s="13" t="s">
        <v>514</v>
      </c>
      <c r="C13" s="15" t="s">
        <v>515</v>
      </c>
      <c r="D13" s="34" t="s">
        <v>309</v>
      </c>
      <c r="E13" s="17" t="s">
        <v>529</v>
      </c>
      <c r="F13" s="188">
        <f t="shared" si="0"/>
        <v>1681</v>
      </c>
      <c r="G13" s="188">
        <f t="shared" si="0"/>
        <v>1680.043</v>
      </c>
      <c r="X13" s="211">
        <f t="shared" si="1"/>
        <v>99.94306960142772</v>
      </c>
    </row>
    <row r="14" spans="1:24" ht="18.75">
      <c r="A14" s="126" t="s">
        <v>203</v>
      </c>
      <c r="B14" s="17" t="s">
        <v>514</v>
      </c>
      <c r="C14" s="18" t="s">
        <v>515</v>
      </c>
      <c r="D14" s="76" t="s">
        <v>310</v>
      </c>
      <c r="E14" s="29" t="s">
        <v>529</v>
      </c>
      <c r="F14" s="189">
        <f t="shared" si="0"/>
        <v>1681</v>
      </c>
      <c r="G14" s="189">
        <f t="shared" si="0"/>
        <v>1680.043</v>
      </c>
      <c r="X14" s="213">
        <f t="shared" si="1"/>
        <v>99.94306960142772</v>
      </c>
    </row>
    <row r="15" spans="1:24" ht="91.5" customHeight="1">
      <c r="A15" s="47" t="s">
        <v>581</v>
      </c>
      <c r="B15" s="17" t="s">
        <v>514</v>
      </c>
      <c r="C15" s="18" t="s">
        <v>515</v>
      </c>
      <c r="D15" s="76" t="s">
        <v>310</v>
      </c>
      <c r="E15" s="29">
        <v>100</v>
      </c>
      <c r="F15" s="189">
        <f t="shared" si="0"/>
        <v>1681</v>
      </c>
      <c r="G15" s="189">
        <f t="shared" si="0"/>
        <v>1680.043</v>
      </c>
      <c r="X15" s="213">
        <f t="shared" si="1"/>
        <v>99.94306960142772</v>
      </c>
    </row>
    <row r="16" spans="1:24" ht="42.75" customHeight="1">
      <c r="A16" s="55" t="s">
        <v>809</v>
      </c>
      <c r="B16" s="17" t="s">
        <v>514</v>
      </c>
      <c r="C16" s="18" t="s">
        <v>515</v>
      </c>
      <c r="D16" s="76" t="s">
        <v>310</v>
      </c>
      <c r="E16" s="29">
        <v>120</v>
      </c>
      <c r="F16" s="189">
        <v>1681</v>
      </c>
      <c r="G16" s="206">
        <v>1680.043</v>
      </c>
      <c r="X16" s="213">
        <f t="shared" si="1"/>
        <v>99.94306960142772</v>
      </c>
    </row>
    <row r="17" spans="1:24" ht="66" customHeight="1">
      <c r="A17" s="1" t="s">
        <v>518</v>
      </c>
      <c r="B17" s="13" t="s">
        <v>514</v>
      </c>
      <c r="C17" s="13" t="s">
        <v>458</v>
      </c>
      <c r="D17" s="34" t="s">
        <v>308</v>
      </c>
      <c r="E17" s="13" t="s">
        <v>516</v>
      </c>
      <c r="F17" s="187">
        <f>SUM(F18)</f>
        <v>3273.8</v>
      </c>
      <c r="G17" s="187">
        <f>SUM(G18)</f>
        <v>3252.1890000000003</v>
      </c>
      <c r="X17" s="211">
        <f t="shared" si="1"/>
        <v>99.33988026146986</v>
      </c>
    </row>
    <row r="18" spans="1:24" ht="56.25">
      <c r="A18" s="53" t="s">
        <v>582</v>
      </c>
      <c r="B18" s="13" t="s">
        <v>514</v>
      </c>
      <c r="C18" s="13" t="s">
        <v>458</v>
      </c>
      <c r="D18" s="34" t="s">
        <v>309</v>
      </c>
      <c r="E18" s="13" t="s">
        <v>529</v>
      </c>
      <c r="F18" s="187">
        <f>SUM(F19+F22)</f>
        <v>3273.8</v>
      </c>
      <c r="G18" s="187">
        <f>SUM(G19+G22)</f>
        <v>3252.1890000000003</v>
      </c>
      <c r="X18" s="211">
        <f t="shared" si="1"/>
        <v>99.33988026146986</v>
      </c>
    </row>
    <row r="19" spans="1:24" ht="37.5">
      <c r="A19" s="201" t="s">
        <v>570</v>
      </c>
      <c r="B19" s="160" t="s">
        <v>528</v>
      </c>
      <c r="C19" s="160" t="s">
        <v>458</v>
      </c>
      <c r="D19" s="34" t="s">
        <v>571</v>
      </c>
      <c r="E19" s="204" t="s">
        <v>529</v>
      </c>
      <c r="F19" s="218">
        <f>SUM(F20)</f>
        <v>355.5</v>
      </c>
      <c r="G19" s="218">
        <f>SUM(G20)</f>
        <v>352.049</v>
      </c>
      <c r="X19" s="211">
        <f t="shared" si="1"/>
        <v>99.02925457102671</v>
      </c>
    </row>
    <row r="20" spans="1:24" ht="93.75">
      <c r="A20" s="202" t="s">
        <v>581</v>
      </c>
      <c r="B20" s="160" t="s">
        <v>528</v>
      </c>
      <c r="C20" s="160" t="s">
        <v>458</v>
      </c>
      <c r="D20" s="76" t="s">
        <v>571</v>
      </c>
      <c r="E20" s="205">
        <v>100</v>
      </c>
      <c r="F20" s="199">
        <f>SUM(F21)</f>
        <v>355.5</v>
      </c>
      <c r="G20" s="199">
        <f>SUM(G21)</f>
        <v>352.049</v>
      </c>
      <c r="X20" s="213">
        <f t="shared" si="1"/>
        <v>99.02925457102671</v>
      </c>
    </row>
    <row r="21" spans="1:24" ht="37.5">
      <c r="A21" s="203" t="s">
        <v>809</v>
      </c>
      <c r="B21" s="160" t="s">
        <v>528</v>
      </c>
      <c r="C21" s="160" t="s">
        <v>458</v>
      </c>
      <c r="D21" s="76" t="s">
        <v>571</v>
      </c>
      <c r="E21" s="205" t="s">
        <v>569</v>
      </c>
      <c r="F21" s="219">
        <v>355.5</v>
      </c>
      <c r="G21" s="206">
        <v>352.049</v>
      </c>
      <c r="X21" s="213">
        <f t="shared" si="1"/>
        <v>99.02925457102671</v>
      </c>
    </row>
    <row r="22" spans="1:24" ht="58.5">
      <c r="A22" s="54" t="s">
        <v>204</v>
      </c>
      <c r="B22" s="17" t="s">
        <v>514</v>
      </c>
      <c r="C22" s="17" t="s">
        <v>458</v>
      </c>
      <c r="D22" s="76" t="s">
        <v>311</v>
      </c>
      <c r="E22" s="17" t="s">
        <v>529</v>
      </c>
      <c r="F22" s="206">
        <f>SUM(F23+F25)</f>
        <v>2918.3</v>
      </c>
      <c r="G22" s="206">
        <f>SUM(G23+G25)</f>
        <v>2900.1400000000003</v>
      </c>
      <c r="X22" s="213">
        <f t="shared" si="1"/>
        <v>99.37771990542439</v>
      </c>
    </row>
    <row r="23" spans="1:24" ht="93.75">
      <c r="A23" s="55" t="s">
        <v>583</v>
      </c>
      <c r="B23" s="17" t="s">
        <v>514</v>
      </c>
      <c r="C23" s="17" t="s">
        <v>458</v>
      </c>
      <c r="D23" s="76" t="s">
        <v>311</v>
      </c>
      <c r="E23" s="17" t="s">
        <v>566</v>
      </c>
      <c r="F23" s="206">
        <f>SUM(F24)</f>
        <v>2836</v>
      </c>
      <c r="G23" s="206">
        <f>SUM(G24)</f>
        <v>2817.84</v>
      </c>
      <c r="X23" s="213">
        <f t="shared" si="1"/>
        <v>99.35966149506348</v>
      </c>
    </row>
    <row r="24" spans="1:24" ht="37.5">
      <c r="A24" s="55" t="s">
        <v>809</v>
      </c>
      <c r="B24" s="17" t="s">
        <v>514</v>
      </c>
      <c r="C24" s="17" t="s">
        <v>458</v>
      </c>
      <c r="D24" s="76" t="s">
        <v>311</v>
      </c>
      <c r="E24" s="17" t="s">
        <v>569</v>
      </c>
      <c r="F24" s="206">
        <v>2836</v>
      </c>
      <c r="G24" s="206">
        <v>2817.84</v>
      </c>
      <c r="X24" s="213">
        <f t="shared" si="1"/>
        <v>99.35966149506348</v>
      </c>
    </row>
    <row r="25" spans="1:24" ht="37.5">
      <c r="A25" s="52" t="s">
        <v>584</v>
      </c>
      <c r="B25" s="17" t="s">
        <v>514</v>
      </c>
      <c r="C25" s="17" t="s">
        <v>458</v>
      </c>
      <c r="D25" s="76" t="s">
        <v>311</v>
      </c>
      <c r="E25" s="17" t="s">
        <v>586</v>
      </c>
      <c r="F25" s="206">
        <f>SUM(F26)</f>
        <v>82.3</v>
      </c>
      <c r="G25" s="206">
        <f>SUM(G26)</f>
        <v>82.3</v>
      </c>
      <c r="X25" s="213">
        <f t="shared" si="1"/>
        <v>100</v>
      </c>
    </row>
    <row r="26" spans="1:24" ht="56.25">
      <c r="A26" s="52" t="s">
        <v>810</v>
      </c>
      <c r="B26" s="17" t="s">
        <v>514</v>
      </c>
      <c r="C26" s="17" t="s">
        <v>458</v>
      </c>
      <c r="D26" s="76" t="s">
        <v>311</v>
      </c>
      <c r="E26" s="17" t="s">
        <v>587</v>
      </c>
      <c r="F26" s="206">
        <v>82.3</v>
      </c>
      <c r="G26" s="206">
        <v>82.3</v>
      </c>
      <c r="X26" s="213">
        <f t="shared" si="1"/>
        <v>100</v>
      </c>
    </row>
    <row r="27" spans="1:24" ht="63.75">
      <c r="A27" s="1" t="s">
        <v>521</v>
      </c>
      <c r="B27" s="13" t="s">
        <v>514</v>
      </c>
      <c r="C27" s="13" t="s">
        <v>495</v>
      </c>
      <c r="D27" s="34" t="s">
        <v>308</v>
      </c>
      <c r="E27" s="13" t="s">
        <v>516</v>
      </c>
      <c r="F27" s="187">
        <f>SUM(F28+F34)</f>
        <v>73925.72174</v>
      </c>
      <c r="G27" s="187">
        <f>SUM(G28+G34)</f>
        <v>71895.871</v>
      </c>
      <c r="X27" s="211">
        <f t="shared" si="1"/>
        <v>97.254202336855</v>
      </c>
    </row>
    <row r="28" spans="1:24" ht="56.25">
      <c r="A28" s="73" t="s">
        <v>262</v>
      </c>
      <c r="B28" s="57" t="s">
        <v>528</v>
      </c>
      <c r="C28" s="57" t="s">
        <v>495</v>
      </c>
      <c r="D28" s="34" t="s">
        <v>71</v>
      </c>
      <c r="E28" s="35" t="s">
        <v>529</v>
      </c>
      <c r="F28" s="193">
        <f aca="true" t="shared" si="2" ref="F28:G32">SUM(F29)</f>
        <v>217.26474</v>
      </c>
      <c r="G28" s="193">
        <f t="shared" si="2"/>
        <v>217.254</v>
      </c>
      <c r="X28" s="211">
        <f t="shared" si="1"/>
        <v>99.99505672204336</v>
      </c>
    </row>
    <row r="29" spans="1:24" ht="37.5">
      <c r="A29" s="53" t="s">
        <v>70</v>
      </c>
      <c r="B29" s="57" t="s">
        <v>528</v>
      </c>
      <c r="C29" s="57" t="s">
        <v>495</v>
      </c>
      <c r="D29" s="34" t="s">
        <v>539</v>
      </c>
      <c r="E29" s="35" t="s">
        <v>529</v>
      </c>
      <c r="F29" s="193">
        <f t="shared" si="2"/>
        <v>217.26474</v>
      </c>
      <c r="G29" s="193">
        <f t="shared" si="2"/>
        <v>217.254</v>
      </c>
      <c r="X29" s="211">
        <f t="shared" si="1"/>
        <v>99.99505672204336</v>
      </c>
    </row>
    <row r="30" spans="1:24" ht="75">
      <c r="A30" s="53" t="s">
        <v>298</v>
      </c>
      <c r="B30" s="57" t="s">
        <v>528</v>
      </c>
      <c r="C30" s="57" t="s">
        <v>495</v>
      </c>
      <c r="D30" s="34" t="s">
        <v>182</v>
      </c>
      <c r="E30" s="35" t="s">
        <v>529</v>
      </c>
      <c r="F30" s="193">
        <f t="shared" si="2"/>
        <v>217.26474</v>
      </c>
      <c r="G30" s="193">
        <f t="shared" si="2"/>
        <v>217.254</v>
      </c>
      <c r="X30" s="211">
        <f t="shared" si="1"/>
        <v>99.99505672204336</v>
      </c>
    </row>
    <row r="31" spans="1:24" ht="58.5">
      <c r="A31" s="91" t="s">
        <v>299</v>
      </c>
      <c r="B31" s="57" t="s">
        <v>528</v>
      </c>
      <c r="C31" s="57" t="s">
        <v>495</v>
      </c>
      <c r="D31" s="34" t="s">
        <v>540</v>
      </c>
      <c r="E31" s="35" t="s">
        <v>529</v>
      </c>
      <c r="F31" s="193">
        <f t="shared" si="2"/>
        <v>217.26474</v>
      </c>
      <c r="G31" s="193">
        <f t="shared" si="2"/>
        <v>217.254</v>
      </c>
      <c r="X31" s="211">
        <f t="shared" si="1"/>
        <v>99.99505672204336</v>
      </c>
    </row>
    <row r="32" spans="1:24" ht="93.75">
      <c r="A32" s="55" t="s">
        <v>583</v>
      </c>
      <c r="B32" s="58" t="s">
        <v>528</v>
      </c>
      <c r="C32" s="58" t="s">
        <v>495</v>
      </c>
      <c r="D32" s="76" t="s">
        <v>540</v>
      </c>
      <c r="E32" s="29" t="s">
        <v>566</v>
      </c>
      <c r="F32" s="194">
        <f t="shared" si="2"/>
        <v>217.26474</v>
      </c>
      <c r="G32" s="194">
        <f t="shared" si="2"/>
        <v>217.254</v>
      </c>
      <c r="X32" s="213">
        <f t="shared" si="1"/>
        <v>99.99505672204336</v>
      </c>
    </row>
    <row r="33" spans="1:24" ht="37.5">
      <c r="A33" s="55" t="s">
        <v>809</v>
      </c>
      <c r="B33" s="58" t="s">
        <v>528</v>
      </c>
      <c r="C33" s="58" t="s">
        <v>495</v>
      </c>
      <c r="D33" s="76" t="s">
        <v>540</v>
      </c>
      <c r="E33" s="33">
        <v>120</v>
      </c>
      <c r="F33" s="194">
        <v>217.26474</v>
      </c>
      <c r="G33" s="206">
        <v>217.254</v>
      </c>
      <c r="X33" s="213">
        <f t="shared" si="1"/>
        <v>99.99505672204336</v>
      </c>
    </row>
    <row r="34" spans="1:24" ht="55.5" customHeight="1">
      <c r="A34" s="62" t="s">
        <v>257</v>
      </c>
      <c r="B34" s="13" t="s">
        <v>514</v>
      </c>
      <c r="C34" s="13" t="s">
        <v>495</v>
      </c>
      <c r="D34" s="35" t="s">
        <v>322</v>
      </c>
      <c r="E34" s="56" t="s">
        <v>529</v>
      </c>
      <c r="F34" s="187">
        <f>SUM(F35+F40)</f>
        <v>73708.457</v>
      </c>
      <c r="G34" s="187">
        <f>SUM(G35+G40)</f>
        <v>71678.617</v>
      </c>
      <c r="X34" s="211">
        <f t="shared" si="1"/>
        <v>97.24612333154661</v>
      </c>
    </row>
    <row r="35" spans="1:24" ht="37.5">
      <c r="A35" s="50" t="s">
        <v>832</v>
      </c>
      <c r="B35" s="57" t="s">
        <v>528</v>
      </c>
      <c r="C35" s="57" t="s">
        <v>495</v>
      </c>
      <c r="D35" s="35" t="s">
        <v>323</v>
      </c>
      <c r="E35" s="35" t="s">
        <v>529</v>
      </c>
      <c r="F35" s="188">
        <f aca="true" t="shared" si="3" ref="F35:G38">SUM(F36)</f>
        <v>395.5</v>
      </c>
      <c r="G35" s="188">
        <f t="shared" si="3"/>
        <v>395.5</v>
      </c>
      <c r="X35" s="211">
        <f t="shared" si="1"/>
        <v>100</v>
      </c>
    </row>
    <row r="36" spans="1:24" ht="56.25">
      <c r="A36" s="48" t="s">
        <v>313</v>
      </c>
      <c r="B36" s="57" t="s">
        <v>528</v>
      </c>
      <c r="C36" s="57" t="s">
        <v>495</v>
      </c>
      <c r="D36" s="35" t="s">
        <v>165</v>
      </c>
      <c r="E36" s="35" t="s">
        <v>529</v>
      </c>
      <c r="F36" s="188">
        <f t="shared" si="3"/>
        <v>395.5</v>
      </c>
      <c r="G36" s="188">
        <f t="shared" si="3"/>
        <v>395.5</v>
      </c>
      <c r="X36" s="211">
        <f t="shared" si="1"/>
        <v>100</v>
      </c>
    </row>
    <row r="37" spans="1:24" ht="54.75" customHeight="1">
      <c r="A37" s="51" t="s">
        <v>205</v>
      </c>
      <c r="B37" s="57" t="s">
        <v>528</v>
      </c>
      <c r="C37" s="57" t="s">
        <v>495</v>
      </c>
      <c r="D37" s="35" t="s">
        <v>258</v>
      </c>
      <c r="E37" s="35" t="s">
        <v>529</v>
      </c>
      <c r="F37" s="188">
        <f t="shared" si="3"/>
        <v>395.5</v>
      </c>
      <c r="G37" s="188">
        <f t="shared" si="3"/>
        <v>395.5</v>
      </c>
      <c r="X37" s="211">
        <f t="shared" si="1"/>
        <v>100</v>
      </c>
    </row>
    <row r="38" spans="1:24" ht="37.5">
      <c r="A38" s="52" t="s">
        <v>584</v>
      </c>
      <c r="B38" s="58" t="s">
        <v>528</v>
      </c>
      <c r="C38" s="58" t="s">
        <v>495</v>
      </c>
      <c r="D38" s="29" t="s">
        <v>258</v>
      </c>
      <c r="E38" s="29" t="s">
        <v>586</v>
      </c>
      <c r="F38" s="189">
        <f t="shared" si="3"/>
        <v>395.5</v>
      </c>
      <c r="G38" s="189">
        <f t="shared" si="3"/>
        <v>395.5</v>
      </c>
      <c r="X38" s="213">
        <f t="shared" si="1"/>
        <v>100</v>
      </c>
    </row>
    <row r="39" spans="1:24" ht="56.25">
      <c r="A39" s="52" t="s">
        <v>810</v>
      </c>
      <c r="B39" s="58" t="s">
        <v>528</v>
      </c>
      <c r="C39" s="58" t="s">
        <v>495</v>
      </c>
      <c r="D39" s="29" t="s">
        <v>258</v>
      </c>
      <c r="E39" s="29" t="s">
        <v>587</v>
      </c>
      <c r="F39" s="189">
        <v>395.5</v>
      </c>
      <c r="G39" s="206">
        <v>395.5</v>
      </c>
      <c r="X39" s="213">
        <f t="shared" si="1"/>
        <v>100</v>
      </c>
    </row>
    <row r="40" spans="1:24" ht="18.75">
      <c r="A40" s="50" t="s">
        <v>36</v>
      </c>
      <c r="B40" s="13" t="s">
        <v>514</v>
      </c>
      <c r="C40" s="13" t="s">
        <v>495</v>
      </c>
      <c r="D40" s="35" t="s">
        <v>42</v>
      </c>
      <c r="E40" s="35" t="s">
        <v>529</v>
      </c>
      <c r="F40" s="187">
        <f>SUM(F41)</f>
        <v>73312.957</v>
      </c>
      <c r="G40" s="187">
        <f>SUM(G41)</f>
        <v>71283.117</v>
      </c>
      <c r="X40" s="211">
        <f t="shared" si="1"/>
        <v>97.2312670460148</v>
      </c>
    </row>
    <row r="41" spans="1:24" ht="70.5" customHeight="1">
      <c r="A41" s="50" t="s">
        <v>314</v>
      </c>
      <c r="B41" s="13" t="s">
        <v>514</v>
      </c>
      <c r="C41" s="13" t="s">
        <v>495</v>
      </c>
      <c r="D41" s="35" t="s">
        <v>43</v>
      </c>
      <c r="E41" s="35" t="s">
        <v>529</v>
      </c>
      <c r="F41" s="187">
        <f>SUM(F42+F50+F53)</f>
        <v>73312.957</v>
      </c>
      <c r="G41" s="187">
        <f>SUM(G42+G50+G53)</f>
        <v>71283.117</v>
      </c>
      <c r="X41" s="211">
        <f t="shared" si="1"/>
        <v>97.2312670460148</v>
      </c>
    </row>
    <row r="42" spans="1:24" ht="56.25">
      <c r="A42" s="53" t="s">
        <v>582</v>
      </c>
      <c r="B42" s="13" t="s">
        <v>514</v>
      </c>
      <c r="C42" s="13" t="s">
        <v>495</v>
      </c>
      <c r="D42" s="35" t="s">
        <v>44</v>
      </c>
      <c r="E42" s="35" t="s">
        <v>529</v>
      </c>
      <c r="F42" s="187">
        <f>SUM(F43)</f>
        <v>70666.957</v>
      </c>
      <c r="G42" s="187">
        <f>SUM(G43)</f>
        <v>68638.117</v>
      </c>
      <c r="X42" s="211">
        <f t="shared" si="1"/>
        <v>97.12901179542797</v>
      </c>
    </row>
    <row r="43" spans="1:24" ht="58.5">
      <c r="A43" s="54" t="s">
        <v>833</v>
      </c>
      <c r="B43" s="13" t="s">
        <v>514</v>
      </c>
      <c r="C43" s="13" t="s">
        <v>495</v>
      </c>
      <c r="D43" s="35" t="s">
        <v>45</v>
      </c>
      <c r="E43" s="35" t="s">
        <v>529</v>
      </c>
      <c r="F43" s="187">
        <f>SUM(F44+F46+F48)</f>
        <v>70666.957</v>
      </c>
      <c r="G43" s="187">
        <f>SUM(G44+G46+G48)</f>
        <v>68638.117</v>
      </c>
      <c r="X43" s="211">
        <f t="shared" si="1"/>
        <v>97.12901179542797</v>
      </c>
    </row>
    <row r="44" spans="1:24" ht="93.75">
      <c r="A44" s="55" t="s">
        <v>583</v>
      </c>
      <c r="B44" s="17" t="s">
        <v>514</v>
      </c>
      <c r="C44" s="17" t="s">
        <v>495</v>
      </c>
      <c r="D44" s="29" t="s">
        <v>45</v>
      </c>
      <c r="E44" s="29">
        <v>100</v>
      </c>
      <c r="F44" s="206">
        <f>SUM(F45)</f>
        <v>52275.185</v>
      </c>
      <c r="G44" s="206">
        <f>SUM(G45)</f>
        <v>51286.473</v>
      </c>
      <c r="X44" s="213">
        <f t="shared" si="1"/>
        <v>98.10863988334044</v>
      </c>
    </row>
    <row r="45" spans="1:24" ht="37.5">
      <c r="A45" s="55" t="s">
        <v>809</v>
      </c>
      <c r="B45" s="17" t="s">
        <v>514</v>
      </c>
      <c r="C45" s="17" t="s">
        <v>495</v>
      </c>
      <c r="D45" s="29" t="s">
        <v>45</v>
      </c>
      <c r="E45" s="29">
        <v>120</v>
      </c>
      <c r="F45" s="206">
        <v>52275.185</v>
      </c>
      <c r="G45" s="206">
        <v>51286.473</v>
      </c>
      <c r="X45" s="213">
        <f t="shared" si="1"/>
        <v>98.10863988334044</v>
      </c>
    </row>
    <row r="46" spans="1:24" ht="37.5">
      <c r="A46" s="55" t="s">
        <v>584</v>
      </c>
      <c r="B46" s="17" t="s">
        <v>514</v>
      </c>
      <c r="C46" s="17" t="s">
        <v>495</v>
      </c>
      <c r="D46" s="29" t="s">
        <v>45</v>
      </c>
      <c r="E46" s="29">
        <v>200</v>
      </c>
      <c r="F46" s="206">
        <f>SUM(F47)</f>
        <v>17605.177</v>
      </c>
      <c r="G46" s="206">
        <f>SUM(G47)</f>
        <v>16565.919</v>
      </c>
      <c r="X46" s="213">
        <f t="shared" si="1"/>
        <v>94.0968613948045</v>
      </c>
    </row>
    <row r="47" spans="1:24" ht="56.25">
      <c r="A47" s="55" t="s">
        <v>810</v>
      </c>
      <c r="B47" s="17" t="s">
        <v>514</v>
      </c>
      <c r="C47" s="17" t="s">
        <v>495</v>
      </c>
      <c r="D47" s="29" t="s">
        <v>45</v>
      </c>
      <c r="E47" s="29">
        <v>240</v>
      </c>
      <c r="F47" s="206">
        <v>17605.177</v>
      </c>
      <c r="G47" s="183">
        <v>16565.919</v>
      </c>
      <c r="X47" s="213">
        <f t="shared" si="1"/>
        <v>94.0968613948045</v>
      </c>
    </row>
    <row r="48" spans="1:24" ht="18.75">
      <c r="A48" s="55" t="s">
        <v>585</v>
      </c>
      <c r="B48" s="17" t="s">
        <v>514</v>
      </c>
      <c r="C48" s="17" t="s">
        <v>495</v>
      </c>
      <c r="D48" s="29" t="s">
        <v>45</v>
      </c>
      <c r="E48" s="29">
        <v>800</v>
      </c>
      <c r="F48" s="206">
        <f>SUM(F49)</f>
        <v>786.595</v>
      </c>
      <c r="G48" s="206">
        <f>SUM(G49)</f>
        <v>785.725</v>
      </c>
      <c r="X48" s="213">
        <f t="shared" si="1"/>
        <v>99.88939670351324</v>
      </c>
    </row>
    <row r="49" spans="1:24" ht="18.75">
      <c r="A49" s="55" t="s">
        <v>811</v>
      </c>
      <c r="B49" s="17" t="s">
        <v>514</v>
      </c>
      <c r="C49" s="17" t="s">
        <v>495</v>
      </c>
      <c r="D49" s="29" t="s">
        <v>45</v>
      </c>
      <c r="E49" s="29">
        <v>850</v>
      </c>
      <c r="F49" s="206">
        <v>786.595</v>
      </c>
      <c r="G49" s="206">
        <v>785.725</v>
      </c>
      <c r="X49" s="213">
        <f t="shared" si="1"/>
        <v>99.88939670351324</v>
      </c>
    </row>
    <row r="50" spans="1:24" ht="78">
      <c r="A50" s="148" t="s">
        <v>648</v>
      </c>
      <c r="B50" s="13" t="s">
        <v>514</v>
      </c>
      <c r="C50" s="13" t="s">
        <v>495</v>
      </c>
      <c r="D50" s="35" t="s">
        <v>647</v>
      </c>
      <c r="E50" s="35" t="s">
        <v>529</v>
      </c>
      <c r="F50" s="187">
        <f>SUM(F51)</f>
        <v>100</v>
      </c>
      <c r="G50" s="187">
        <f>SUM(G51)</f>
        <v>99</v>
      </c>
      <c r="X50" s="211">
        <f t="shared" si="1"/>
        <v>99</v>
      </c>
    </row>
    <row r="51" spans="1:24" ht="37.5">
      <c r="A51" s="55" t="s">
        <v>584</v>
      </c>
      <c r="B51" s="17" t="s">
        <v>514</v>
      </c>
      <c r="C51" s="17" t="s">
        <v>495</v>
      </c>
      <c r="D51" s="29" t="s">
        <v>647</v>
      </c>
      <c r="E51" s="29" t="s">
        <v>586</v>
      </c>
      <c r="F51" s="206">
        <f>SUM(F52)</f>
        <v>100</v>
      </c>
      <c r="G51" s="206">
        <f>SUM(G52)</f>
        <v>99</v>
      </c>
      <c r="X51" s="213">
        <f t="shared" si="1"/>
        <v>99</v>
      </c>
    </row>
    <row r="52" spans="1:24" ht="56.25">
      <c r="A52" s="55" t="s">
        <v>810</v>
      </c>
      <c r="B52" s="17" t="s">
        <v>514</v>
      </c>
      <c r="C52" s="17" t="s">
        <v>495</v>
      </c>
      <c r="D52" s="29" t="s">
        <v>647</v>
      </c>
      <c r="E52" s="29" t="s">
        <v>587</v>
      </c>
      <c r="F52" s="206">
        <v>100</v>
      </c>
      <c r="G52" s="206">
        <v>99</v>
      </c>
      <c r="X52" s="213">
        <f t="shared" si="1"/>
        <v>99</v>
      </c>
    </row>
    <row r="53" spans="1:24" ht="58.5">
      <c r="A53" s="77" t="s">
        <v>592</v>
      </c>
      <c r="B53" s="13" t="s">
        <v>514</v>
      </c>
      <c r="C53" s="13" t="s">
        <v>495</v>
      </c>
      <c r="D53" s="80" t="s">
        <v>46</v>
      </c>
      <c r="E53" s="13" t="s">
        <v>529</v>
      </c>
      <c r="F53" s="187">
        <f>SUM(F54)</f>
        <v>2546</v>
      </c>
      <c r="G53" s="187">
        <f>SUM(G54)</f>
        <v>2546</v>
      </c>
      <c r="X53" s="211">
        <f t="shared" si="1"/>
        <v>100</v>
      </c>
    </row>
    <row r="54" spans="1:24" ht="93.75">
      <c r="A54" s="78" t="s">
        <v>583</v>
      </c>
      <c r="B54" s="17" t="s">
        <v>514</v>
      </c>
      <c r="C54" s="17" t="s">
        <v>495</v>
      </c>
      <c r="D54" s="81" t="s">
        <v>46</v>
      </c>
      <c r="E54" s="29" t="s">
        <v>566</v>
      </c>
      <c r="F54" s="206">
        <f>SUM(F55)</f>
        <v>2546</v>
      </c>
      <c r="G54" s="206">
        <f>SUM(G55)</f>
        <v>2546</v>
      </c>
      <c r="X54" s="213">
        <f t="shared" si="1"/>
        <v>100</v>
      </c>
    </row>
    <row r="55" spans="1:24" ht="37.5">
      <c r="A55" s="78" t="s">
        <v>809</v>
      </c>
      <c r="B55" s="17" t="s">
        <v>514</v>
      </c>
      <c r="C55" s="17" t="s">
        <v>495</v>
      </c>
      <c r="D55" s="81" t="s">
        <v>46</v>
      </c>
      <c r="E55" s="29" t="s">
        <v>569</v>
      </c>
      <c r="F55" s="206">
        <v>2546</v>
      </c>
      <c r="G55" s="206">
        <v>2546</v>
      </c>
      <c r="X55" s="213">
        <f t="shared" si="1"/>
        <v>100</v>
      </c>
    </row>
    <row r="56" spans="1:24" ht="48.75" customHeight="1">
      <c r="A56" s="1" t="s">
        <v>562</v>
      </c>
      <c r="B56" s="13" t="s">
        <v>528</v>
      </c>
      <c r="C56" s="13" t="s">
        <v>460</v>
      </c>
      <c r="D56" s="14" t="s">
        <v>308</v>
      </c>
      <c r="E56" s="35" t="s">
        <v>529</v>
      </c>
      <c r="F56" s="188">
        <f aca="true" t="shared" si="4" ref="F56:G60">SUM(F57)</f>
        <v>12662</v>
      </c>
      <c r="G56" s="188">
        <f t="shared" si="4"/>
        <v>12428.295999999998</v>
      </c>
      <c r="X56" s="211">
        <f t="shared" si="1"/>
        <v>98.15428842205021</v>
      </c>
    </row>
    <row r="57" spans="1:24" ht="51.75" customHeight="1">
      <c r="A57" s="62" t="s">
        <v>257</v>
      </c>
      <c r="B57" s="13" t="s">
        <v>528</v>
      </c>
      <c r="C57" s="13" t="s">
        <v>460</v>
      </c>
      <c r="D57" s="35" t="s">
        <v>322</v>
      </c>
      <c r="E57" s="35" t="s">
        <v>529</v>
      </c>
      <c r="F57" s="188">
        <f t="shared" si="4"/>
        <v>12662</v>
      </c>
      <c r="G57" s="188">
        <f t="shared" si="4"/>
        <v>12428.295999999998</v>
      </c>
      <c r="X57" s="211">
        <f t="shared" si="1"/>
        <v>98.15428842205021</v>
      </c>
    </row>
    <row r="58" spans="1:24" ht="18.75">
      <c r="A58" s="50" t="s">
        <v>36</v>
      </c>
      <c r="B58" s="13" t="s">
        <v>528</v>
      </c>
      <c r="C58" s="13" t="s">
        <v>460</v>
      </c>
      <c r="D58" s="35" t="s">
        <v>42</v>
      </c>
      <c r="E58" s="35" t="s">
        <v>529</v>
      </c>
      <c r="F58" s="188">
        <f t="shared" si="4"/>
        <v>12662</v>
      </c>
      <c r="G58" s="188">
        <f t="shared" si="4"/>
        <v>12428.295999999998</v>
      </c>
      <c r="X58" s="211">
        <f t="shared" si="1"/>
        <v>98.15428842205021</v>
      </c>
    </row>
    <row r="59" spans="1:24" ht="75">
      <c r="A59" s="50" t="s">
        <v>314</v>
      </c>
      <c r="B59" s="13" t="s">
        <v>528</v>
      </c>
      <c r="C59" s="13" t="s">
        <v>460</v>
      </c>
      <c r="D59" s="35" t="s">
        <v>43</v>
      </c>
      <c r="E59" s="35" t="s">
        <v>529</v>
      </c>
      <c r="F59" s="188">
        <f t="shared" si="4"/>
        <v>12662</v>
      </c>
      <c r="G59" s="188">
        <f t="shared" si="4"/>
        <v>12428.295999999998</v>
      </c>
      <c r="X59" s="211">
        <f t="shared" si="1"/>
        <v>98.15428842205021</v>
      </c>
    </row>
    <row r="60" spans="1:24" ht="56.25">
      <c r="A60" s="53" t="s">
        <v>582</v>
      </c>
      <c r="B60" s="13" t="s">
        <v>528</v>
      </c>
      <c r="C60" s="13" t="s">
        <v>460</v>
      </c>
      <c r="D60" s="35" t="s">
        <v>47</v>
      </c>
      <c r="E60" s="35" t="s">
        <v>529</v>
      </c>
      <c r="F60" s="188">
        <f t="shared" si="4"/>
        <v>12662</v>
      </c>
      <c r="G60" s="188">
        <f t="shared" si="4"/>
        <v>12428.295999999998</v>
      </c>
      <c r="X60" s="211">
        <f t="shared" si="1"/>
        <v>98.15428842205021</v>
      </c>
    </row>
    <row r="61" spans="1:24" ht="57.75" customHeight="1">
      <c r="A61" s="54" t="s">
        <v>833</v>
      </c>
      <c r="B61" s="13" t="s">
        <v>528</v>
      </c>
      <c r="C61" s="13" t="s">
        <v>460</v>
      </c>
      <c r="D61" s="35" t="s">
        <v>45</v>
      </c>
      <c r="E61" s="35" t="s">
        <v>529</v>
      </c>
      <c r="F61" s="188">
        <f>SUM(F62+F64+F66)</f>
        <v>12662</v>
      </c>
      <c r="G61" s="188">
        <f>SUM(G62+G64+G66)</f>
        <v>12428.295999999998</v>
      </c>
      <c r="X61" s="211">
        <f t="shared" si="1"/>
        <v>98.15428842205021</v>
      </c>
    </row>
    <row r="62" spans="1:24" ht="114.75" customHeight="1">
      <c r="A62" s="55" t="s">
        <v>583</v>
      </c>
      <c r="B62" s="17" t="s">
        <v>514</v>
      </c>
      <c r="C62" s="17" t="s">
        <v>460</v>
      </c>
      <c r="D62" s="29" t="s">
        <v>45</v>
      </c>
      <c r="E62" s="29">
        <v>100</v>
      </c>
      <c r="F62" s="189">
        <f>SUM(F63)</f>
        <v>11117</v>
      </c>
      <c r="G62" s="189">
        <f>SUM(G63)</f>
        <v>11085.393</v>
      </c>
      <c r="X62" s="213">
        <f t="shared" si="1"/>
        <v>99.71568768552667</v>
      </c>
    </row>
    <row r="63" spans="1:24" ht="36.75" customHeight="1">
      <c r="A63" s="55" t="s">
        <v>809</v>
      </c>
      <c r="B63" s="17" t="s">
        <v>514</v>
      </c>
      <c r="C63" s="17" t="s">
        <v>460</v>
      </c>
      <c r="D63" s="29" t="s">
        <v>45</v>
      </c>
      <c r="E63" s="29">
        <v>120</v>
      </c>
      <c r="F63" s="189">
        <v>11117</v>
      </c>
      <c r="G63" s="206">
        <v>11085.393</v>
      </c>
      <c r="X63" s="213">
        <f t="shared" si="1"/>
        <v>99.71568768552667</v>
      </c>
    </row>
    <row r="64" spans="1:24" ht="37.5" customHeight="1">
      <c r="A64" s="55" t="s">
        <v>584</v>
      </c>
      <c r="B64" s="17" t="s">
        <v>514</v>
      </c>
      <c r="C64" s="17" t="s">
        <v>460</v>
      </c>
      <c r="D64" s="29" t="s">
        <v>45</v>
      </c>
      <c r="E64" s="29">
        <v>200</v>
      </c>
      <c r="F64" s="189">
        <f>SUM(F65)</f>
        <v>1500</v>
      </c>
      <c r="G64" s="189">
        <f>SUM(G65)</f>
        <v>1339.978</v>
      </c>
      <c r="X64" s="213">
        <f t="shared" si="1"/>
        <v>89.33186666666667</v>
      </c>
    </row>
    <row r="65" spans="1:24" ht="57.75" customHeight="1">
      <c r="A65" s="55" t="s">
        <v>810</v>
      </c>
      <c r="B65" s="17" t="s">
        <v>514</v>
      </c>
      <c r="C65" s="17" t="s">
        <v>460</v>
      </c>
      <c r="D65" s="29" t="s">
        <v>45</v>
      </c>
      <c r="E65" s="29">
        <v>240</v>
      </c>
      <c r="F65" s="189">
        <v>1500</v>
      </c>
      <c r="G65" s="206">
        <v>1339.978</v>
      </c>
      <c r="X65" s="213">
        <f t="shared" si="1"/>
        <v>89.33186666666667</v>
      </c>
    </row>
    <row r="66" spans="1:24" ht="18.75" customHeight="1">
      <c r="A66" s="55" t="s">
        <v>585</v>
      </c>
      <c r="B66" s="17" t="s">
        <v>514</v>
      </c>
      <c r="C66" s="17" t="s">
        <v>460</v>
      </c>
      <c r="D66" s="29" t="s">
        <v>45</v>
      </c>
      <c r="E66" s="29">
        <v>800</v>
      </c>
      <c r="F66" s="206">
        <f>SUM(F67)</f>
        <v>45</v>
      </c>
      <c r="G66" s="206">
        <f>SUM(G67)</f>
        <v>2.925</v>
      </c>
      <c r="X66" s="213">
        <f t="shared" si="1"/>
        <v>6.499999999999999</v>
      </c>
    </row>
    <row r="67" spans="1:24" ht="20.25" customHeight="1">
      <c r="A67" s="55" t="s">
        <v>811</v>
      </c>
      <c r="B67" s="17" t="s">
        <v>514</v>
      </c>
      <c r="C67" s="17" t="s">
        <v>460</v>
      </c>
      <c r="D67" s="29" t="s">
        <v>45</v>
      </c>
      <c r="E67" s="29">
        <v>850</v>
      </c>
      <c r="F67" s="206">
        <v>45</v>
      </c>
      <c r="G67" s="206">
        <v>2.925</v>
      </c>
      <c r="X67" s="213">
        <f t="shared" si="1"/>
        <v>6.499999999999999</v>
      </c>
    </row>
    <row r="68" spans="1:24" ht="16.5" customHeight="1">
      <c r="A68" s="1" t="s">
        <v>563</v>
      </c>
      <c r="B68" s="13" t="s">
        <v>528</v>
      </c>
      <c r="C68" s="13" t="s">
        <v>554</v>
      </c>
      <c r="D68" s="34" t="s">
        <v>308</v>
      </c>
      <c r="E68" s="13" t="s">
        <v>529</v>
      </c>
      <c r="F68" s="187">
        <f aca="true" t="shared" si="5" ref="F68:G74">SUM(F69)</f>
        <v>62.526</v>
      </c>
      <c r="G68" s="187">
        <f t="shared" si="5"/>
        <v>0</v>
      </c>
      <c r="X68" s="211">
        <f t="shared" si="1"/>
        <v>0</v>
      </c>
    </row>
    <row r="69" spans="1:24" ht="38.25" customHeight="1">
      <c r="A69" s="53" t="s">
        <v>357</v>
      </c>
      <c r="B69" s="13" t="s">
        <v>528</v>
      </c>
      <c r="C69" s="13" t="s">
        <v>554</v>
      </c>
      <c r="D69" s="34" t="s">
        <v>325</v>
      </c>
      <c r="E69" s="13" t="s">
        <v>529</v>
      </c>
      <c r="F69" s="187">
        <f t="shared" si="5"/>
        <v>62.526</v>
      </c>
      <c r="G69" s="187">
        <f t="shared" si="5"/>
        <v>0</v>
      </c>
      <c r="X69" s="211">
        <f t="shared" si="1"/>
        <v>0</v>
      </c>
    </row>
    <row r="70" spans="1:24" ht="69.75" customHeight="1">
      <c r="A70" s="53" t="s">
        <v>358</v>
      </c>
      <c r="B70" s="13" t="s">
        <v>528</v>
      </c>
      <c r="C70" s="13" t="s">
        <v>554</v>
      </c>
      <c r="D70" s="34" t="s">
        <v>326</v>
      </c>
      <c r="E70" s="13" t="s">
        <v>529</v>
      </c>
      <c r="F70" s="187">
        <f t="shared" si="5"/>
        <v>62.526</v>
      </c>
      <c r="G70" s="187">
        <f t="shared" si="5"/>
        <v>0</v>
      </c>
      <c r="X70" s="211">
        <f t="shared" si="1"/>
        <v>0</v>
      </c>
    </row>
    <row r="71" spans="1:24" ht="108" customHeight="1">
      <c r="A71" s="82" t="s">
        <v>324</v>
      </c>
      <c r="B71" s="13" t="s">
        <v>528</v>
      </c>
      <c r="C71" s="13" t="s">
        <v>554</v>
      </c>
      <c r="D71" s="79" t="s">
        <v>327</v>
      </c>
      <c r="E71" s="13" t="s">
        <v>529</v>
      </c>
      <c r="F71" s="187">
        <f t="shared" si="5"/>
        <v>62.526</v>
      </c>
      <c r="G71" s="187">
        <f t="shared" si="5"/>
        <v>0</v>
      </c>
      <c r="X71" s="211">
        <f t="shared" si="1"/>
        <v>0</v>
      </c>
    </row>
    <row r="72" spans="1:24" ht="93" customHeight="1">
      <c r="A72" s="54" t="s">
        <v>594</v>
      </c>
      <c r="B72" s="13" t="s">
        <v>528</v>
      </c>
      <c r="C72" s="13" t="s">
        <v>554</v>
      </c>
      <c r="D72" s="79" t="s">
        <v>328</v>
      </c>
      <c r="E72" s="13" t="s">
        <v>529</v>
      </c>
      <c r="F72" s="187">
        <f t="shared" si="5"/>
        <v>62.526</v>
      </c>
      <c r="G72" s="187">
        <f t="shared" si="5"/>
        <v>0</v>
      </c>
      <c r="X72" s="211">
        <f t="shared" si="1"/>
        <v>0</v>
      </c>
    </row>
    <row r="73" spans="1:24" ht="74.25" customHeight="1">
      <c r="A73" s="60" t="s">
        <v>595</v>
      </c>
      <c r="B73" s="17" t="s">
        <v>528</v>
      </c>
      <c r="C73" s="17" t="s">
        <v>554</v>
      </c>
      <c r="D73" s="83" t="s">
        <v>345</v>
      </c>
      <c r="E73" s="37" t="s">
        <v>529</v>
      </c>
      <c r="F73" s="206">
        <f t="shared" si="5"/>
        <v>62.526</v>
      </c>
      <c r="G73" s="206">
        <f t="shared" si="5"/>
        <v>0</v>
      </c>
      <c r="X73" s="213">
        <f t="shared" si="1"/>
        <v>0</v>
      </c>
    </row>
    <row r="74" spans="1:24" ht="23.25" customHeight="1">
      <c r="A74" s="55" t="s">
        <v>585</v>
      </c>
      <c r="B74" s="17" t="s">
        <v>528</v>
      </c>
      <c r="C74" s="17" t="s">
        <v>554</v>
      </c>
      <c r="D74" s="83" t="s">
        <v>345</v>
      </c>
      <c r="E74" s="37">
        <v>800</v>
      </c>
      <c r="F74" s="206">
        <f t="shared" si="5"/>
        <v>62.526</v>
      </c>
      <c r="G74" s="206">
        <f t="shared" si="5"/>
        <v>0</v>
      </c>
      <c r="X74" s="213">
        <f t="shared" si="1"/>
        <v>0</v>
      </c>
    </row>
    <row r="75" spans="1:24" ht="18" customHeight="1">
      <c r="A75" s="55" t="s">
        <v>812</v>
      </c>
      <c r="B75" s="17" t="s">
        <v>528</v>
      </c>
      <c r="C75" s="17" t="s">
        <v>554</v>
      </c>
      <c r="D75" s="83" t="s">
        <v>345</v>
      </c>
      <c r="E75" s="37">
        <v>870</v>
      </c>
      <c r="F75" s="206">
        <v>62.526</v>
      </c>
      <c r="G75" s="206">
        <v>0</v>
      </c>
      <c r="X75" s="213">
        <f t="shared" si="1"/>
        <v>0</v>
      </c>
    </row>
    <row r="76" spans="1:24" ht="18.75">
      <c r="A76" s="1" t="s">
        <v>439</v>
      </c>
      <c r="B76" s="13" t="s">
        <v>514</v>
      </c>
      <c r="C76" s="15">
        <v>13</v>
      </c>
      <c r="D76" s="34" t="s">
        <v>308</v>
      </c>
      <c r="E76" s="13" t="s">
        <v>516</v>
      </c>
      <c r="F76" s="187">
        <f>SUM(F77+F88+F139+F144+F166)</f>
        <v>107410.99343</v>
      </c>
      <c r="G76" s="187">
        <f>SUM(G77+G88+G139+G144+G166)</f>
        <v>106503.32999999999</v>
      </c>
      <c r="X76" s="211">
        <f aca="true" t="shared" si="6" ref="X76:X139">G76/F76%</f>
        <v>99.15496226129633</v>
      </c>
    </row>
    <row r="77" spans="1:24" ht="56.25">
      <c r="A77" s="73" t="s">
        <v>213</v>
      </c>
      <c r="B77" s="13" t="s">
        <v>514</v>
      </c>
      <c r="C77" s="15">
        <v>13</v>
      </c>
      <c r="D77" s="30" t="s">
        <v>350</v>
      </c>
      <c r="E77" s="13" t="s">
        <v>529</v>
      </c>
      <c r="F77" s="187">
        <f>SUM(F78+F83)</f>
        <v>2499</v>
      </c>
      <c r="G77" s="187">
        <f>SUM(G78+G83)</f>
        <v>2499</v>
      </c>
      <c r="X77" s="211">
        <f t="shared" si="6"/>
        <v>100</v>
      </c>
    </row>
    <row r="78" spans="1:24" ht="18.75">
      <c r="A78" s="48" t="s">
        <v>612</v>
      </c>
      <c r="B78" s="13" t="s">
        <v>514</v>
      </c>
      <c r="C78" s="15">
        <v>13</v>
      </c>
      <c r="D78" s="30" t="s">
        <v>267</v>
      </c>
      <c r="E78" s="13" t="s">
        <v>529</v>
      </c>
      <c r="F78" s="187">
        <f aca="true" t="shared" si="7" ref="F78:G81">SUM(F79)</f>
        <v>583</v>
      </c>
      <c r="G78" s="187">
        <f t="shared" si="7"/>
        <v>583</v>
      </c>
      <c r="X78" s="211">
        <f t="shared" si="6"/>
        <v>100</v>
      </c>
    </row>
    <row r="79" spans="1:24" ht="93.75">
      <c r="A79" s="48" t="s">
        <v>265</v>
      </c>
      <c r="B79" s="13" t="s">
        <v>514</v>
      </c>
      <c r="C79" s="15">
        <v>13</v>
      </c>
      <c r="D79" s="30" t="s">
        <v>48</v>
      </c>
      <c r="E79" s="13" t="s">
        <v>529</v>
      </c>
      <c r="F79" s="187">
        <f t="shared" si="7"/>
        <v>583</v>
      </c>
      <c r="G79" s="187">
        <f t="shared" si="7"/>
        <v>583</v>
      </c>
      <c r="X79" s="211">
        <f t="shared" si="6"/>
        <v>100</v>
      </c>
    </row>
    <row r="80" spans="1:24" ht="117">
      <c r="A80" s="92" t="s">
        <v>616</v>
      </c>
      <c r="B80" s="13" t="s">
        <v>514</v>
      </c>
      <c r="C80" s="15">
        <v>13</v>
      </c>
      <c r="D80" s="30" t="s">
        <v>261</v>
      </c>
      <c r="E80" s="13" t="s">
        <v>529</v>
      </c>
      <c r="F80" s="187">
        <f t="shared" si="7"/>
        <v>583</v>
      </c>
      <c r="G80" s="187">
        <f t="shared" si="7"/>
        <v>583</v>
      </c>
      <c r="X80" s="211">
        <f t="shared" si="6"/>
        <v>100</v>
      </c>
    </row>
    <row r="81" spans="1:24" ht="93.75">
      <c r="A81" s="78" t="s">
        <v>583</v>
      </c>
      <c r="B81" s="13" t="s">
        <v>514</v>
      </c>
      <c r="C81" s="15">
        <v>13</v>
      </c>
      <c r="D81" s="32" t="s">
        <v>261</v>
      </c>
      <c r="E81" s="17" t="s">
        <v>566</v>
      </c>
      <c r="F81" s="206">
        <f t="shared" si="7"/>
        <v>583</v>
      </c>
      <c r="G81" s="206">
        <f t="shared" si="7"/>
        <v>583</v>
      </c>
      <c r="X81" s="213">
        <f t="shared" si="6"/>
        <v>100</v>
      </c>
    </row>
    <row r="82" spans="1:24" ht="37.5">
      <c r="A82" s="61" t="s">
        <v>824</v>
      </c>
      <c r="B82" s="13" t="s">
        <v>514</v>
      </c>
      <c r="C82" s="15">
        <v>13</v>
      </c>
      <c r="D82" s="32" t="s">
        <v>261</v>
      </c>
      <c r="E82" s="17" t="s">
        <v>636</v>
      </c>
      <c r="F82" s="206">
        <v>583</v>
      </c>
      <c r="G82" s="206">
        <v>583</v>
      </c>
      <c r="X82" s="213">
        <f t="shared" si="6"/>
        <v>100</v>
      </c>
    </row>
    <row r="83" spans="1:24" ht="18.75">
      <c r="A83" s="48" t="s">
        <v>348</v>
      </c>
      <c r="B83" s="13" t="s">
        <v>514</v>
      </c>
      <c r="C83" s="15">
        <v>13</v>
      </c>
      <c r="D83" s="30" t="s">
        <v>351</v>
      </c>
      <c r="E83" s="13" t="s">
        <v>529</v>
      </c>
      <c r="F83" s="187">
        <f>SUM(F84)</f>
        <v>1916</v>
      </c>
      <c r="G83" s="187">
        <f>SUM(G84)</f>
        <v>1916</v>
      </c>
      <c r="X83" s="211">
        <f t="shared" si="6"/>
        <v>100</v>
      </c>
    </row>
    <row r="84" spans="1:24" ht="56.25">
      <c r="A84" s="48" t="s">
        <v>349</v>
      </c>
      <c r="B84" s="13" t="s">
        <v>514</v>
      </c>
      <c r="C84" s="15">
        <v>13</v>
      </c>
      <c r="D84" s="30" t="s">
        <v>279</v>
      </c>
      <c r="E84" s="13" t="s">
        <v>529</v>
      </c>
      <c r="F84" s="187">
        <f aca="true" t="shared" si="8" ref="F84:G86">SUM(F85)</f>
        <v>1916</v>
      </c>
      <c r="G84" s="187">
        <f t="shared" si="8"/>
        <v>1916</v>
      </c>
      <c r="X84" s="211">
        <f t="shared" si="6"/>
        <v>100</v>
      </c>
    </row>
    <row r="85" spans="1:24" ht="78">
      <c r="A85" s="51" t="s">
        <v>829</v>
      </c>
      <c r="B85" s="13" t="s">
        <v>514</v>
      </c>
      <c r="C85" s="15">
        <v>13</v>
      </c>
      <c r="D85" s="30" t="s">
        <v>214</v>
      </c>
      <c r="E85" s="13" t="s">
        <v>529</v>
      </c>
      <c r="F85" s="187">
        <f t="shared" si="8"/>
        <v>1916</v>
      </c>
      <c r="G85" s="187">
        <f t="shared" si="8"/>
        <v>1916</v>
      </c>
      <c r="X85" s="211">
        <f t="shared" si="6"/>
        <v>100</v>
      </c>
    </row>
    <row r="86" spans="1:24" ht="93.75">
      <c r="A86" s="78" t="s">
        <v>583</v>
      </c>
      <c r="B86" s="17" t="s">
        <v>514</v>
      </c>
      <c r="C86" s="18">
        <v>13</v>
      </c>
      <c r="D86" s="32" t="s">
        <v>214</v>
      </c>
      <c r="E86" s="17" t="s">
        <v>566</v>
      </c>
      <c r="F86" s="206">
        <f t="shared" si="8"/>
        <v>1916</v>
      </c>
      <c r="G86" s="206">
        <f t="shared" si="8"/>
        <v>1916</v>
      </c>
      <c r="X86" s="213">
        <f t="shared" si="6"/>
        <v>100</v>
      </c>
    </row>
    <row r="87" spans="1:24" ht="37.5">
      <c r="A87" s="78" t="s">
        <v>809</v>
      </c>
      <c r="B87" s="17" t="s">
        <v>514</v>
      </c>
      <c r="C87" s="18">
        <v>13</v>
      </c>
      <c r="D87" s="32" t="s">
        <v>214</v>
      </c>
      <c r="E87" s="17" t="s">
        <v>569</v>
      </c>
      <c r="F87" s="206">
        <v>1916</v>
      </c>
      <c r="G87" s="206">
        <v>1916</v>
      </c>
      <c r="X87" s="213">
        <f t="shared" si="6"/>
        <v>100</v>
      </c>
    </row>
    <row r="88" spans="1:24" ht="51.75" customHeight="1">
      <c r="A88" s="62" t="s">
        <v>257</v>
      </c>
      <c r="B88" s="13" t="s">
        <v>514</v>
      </c>
      <c r="C88" s="15">
        <v>13</v>
      </c>
      <c r="D88" s="14" t="s">
        <v>322</v>
      </c>
      <c r="E88" s="13" t="s">
        <v>529</v>
      </c>
      <c r="F88" s="187">
        <f>SUM(F89+F107+F114)</f>
        <v>69590.82800000001</v>
      </c>
      <c r="G88" s="187">
        <f>SUM(G89+G107+G114)</f>
        <v>68796.636</v>
      </c>
      <c r="X88" s="211">
        <f t="shared" si="6"/>
        <v>98.85876914699159</v>
      </c>
    </row>
    <row r="89" spans="1:24" ht="51.75" customHeight="1">
      <c r="A89" s="50" t="s">
        <v>593</v>
      </c>
      <c r="B89" s="13" t="s">
        <v>514</v>
      </c>
      <c r="C89" s="15">
        <v>13</v>
      </c>
      <c r="D89" s="35" t="s">
        <v>50</v>
      </c>
      <c r="E89" s="35" t="s">
        <v>529</v>
      </c>
      <c r="F89" s="187">
        <f>SUM(F90+F96+F100)</f>
        <v>9366</v>
      </c>
      <c r="G89" s="187">
        <f>SUM(G90+G96+G100)</f>
        <v>9103.375</v>
      </c>
      <c r="X89" s="211">
        <f t="shared" si="6"/>
        <v>97.19597480247705</v>
      </c>
    </row>
    <row r="90" spans="1:24" ht="69" customHeight="1">
      <c r="A90" s="50" t="s">
        <v>312</v>
      </c>
      <c r="B90" s="13" t="s">
        <v>514</v>
      </c>
      <c r="C90" s="15">
        <v>13</v>
      </c>
      <c r="D90" s="35" t="s">
        <v>184</v>
      </c>
      <c r="E90" s="35" t="s">
        <v>529</v>
      </c>
      <c r="F90" s="187">
        <f>SUM(F91)</f>
        <v>9005</v>
      </c>
      <c r="G90" s="187">
        <f>SUM(G91)</f>
        <v>8983.876</v>
      </c>
      <c r="X90" s="211">
        <f t="shared" si="6"/>
        <v>99.76541921154914</v>
      </c>
    </row>
    <row r="91" spans="1:24" ht="53.25" customHeight="1">
      <c r="A91" s="91" t="s">
        <v>49</v>
      </c>
      <c r="B91" s="13" t="s">
        <v>514</v>
      </c>
      <c r="C91" s="15">
        <v>13</v>
      </c>
      <c r="D91" s="98" t="s">
        <v>51</v>
      </c>
      <c r="E91" s="98" t="s">
        <v>529</v>
      </c>
      <c r="F91" s="187">
        <f>SUM(F92+F94)</f>
        <v>9005</v>
      </c>
      <c r="G91" s="187">
        <f>SUM(G92+G94)</f>
        <v>8983.876</v>
      </c>
      <c r="X91" s="211">
        <f t="shared" si="6"/>
        <v>99.76541921154914</v>
      </c>
    </row>
    <row r="92" spans="1:24" ht="110.25" customHeight="1">
      <c r="A92" s="61" t="s">
        <v>583</v>
      </c>
      <c r="B92" s="17" t="s">
        <v>514</v>
      </c>
      <c r="C92" s="18">
        <v>13</v>
      </c>
      <c r="D92" s="99" t="s">
        <v>51</v>
      </c>
      <c r="E92" s="100" t="s">
        <v>566</v>
      </c>
      <c r="F92" s="206">
        <f>SUM(F93)</f>
        <v>7814.08194</v>
      </c>
      <c r="G92" s="206">
        <f>SUM(G93)</f>
        <v>7814.082</v>
      </c>
      <c r="X92" s="213">
        <f t="shared" si="6"/>
        <v>100.00000076784453</v>
      </c>
    </row>
    <row r="93" spans="1:24" ht="34.5" customHeight="1">
      <c r="A93" s="55" t="s">
        <v>809</v>
      </c>
      <c r="B93" s="17" t="s">
        <v>514</v>
      </c>
      <c r="C93" s="18">
        <v>13</v>
      </c>
      <c r="D93" s="99" t="s">
        <v>51</v>
      </c>
      <c r="E93" s="100" t="s">
        <v>569</v>
      </c>
      <c r="F93" s="206">
        <v>7814.08194</v>
      </c>
      <c r="G93" s="206">
        <v>7814.082</v>
      </c>
      <c r="X93" s="213">
        <f t="shared" si="6"/>
        <v>100.00000076784453</v>
      </c>
    </row>
    <row r="94" spans="1:24" ht="40.5" customHeight="1">
      <c r="A94" s="55" t="s">
        <v>584</v>
      </c>
      <c r="B94" s="17" t="s">
        <v>514</v>
      </c>
      <c r="C94" s="18">
        <v>13</v>
      </c>
      <c r="D94" s="99" t="s">
        <v>51</v>
      </c>
      <c r="E94" s="100" t="s">
        <v>586</v>
      </c>
      <c r="F94" s="206">
        <f>SUM(F95)</f>
        <v>1190.91806</v>
      </c>
      <c r="G94" s="206">
        <f>SUM(G95)</f>
        <v>1169.794</v>
      </c>
      <c r="X94" s="213">
        <f t="shared" si="6"/>
        <v>98.22623732820041</v>
      </c>
    </row>
    <row r="95" spans="1:24" ht="51.75" customHeight="1">
      <c r="A95" s="55" t="s">
        <v>810</v>
      </c>
      <c r="B95" s="17" t="s">
        <v>514</v>
      </c>
      <c r="C95" s="18">
        <v>13</v>
      </c>
      <c r="D95" s="99" t="s">
        <v>51</v>
      </c>
      <c r="E95" s="100" t="s">
        <v>587</v>
      </c>
      <c r="F95" s="206">
        <v>1190.91806</v>
      </c>
      <c r="G95" s="206">
        <v>1169.794</v>
      </c>
      <c r="X95" s="213">
        <f t="shared" si="6"/>
        <v>98.22623732820041</v>
      </c>
    </row>
    <row r="96" spans="1:24" ht="37.5">
      <c r="A96" s="50" t="s">
        <v>353</v>
      </c>
      <c r="B96" s="13" t="s">
        <v>514</v>
      </c>
      <c r="C96" s="15">
        <v>13</v>
      </c>
      <c r="D96" s="35" t="s">
        <v>52</v>
      </c>
      <c r="E96" s="13" t="s">
        <v>529</v>
      </c>
      <c r="F96" s="187">
        <f aca="true" t="shared" si="9" ref="F96:G98">SUM(F97)</f>
        <v>161</v>
      </c>
      <c r="G96" s="187">
        <f t="shared" si="9"/>
        <v>79.5</v>
      </c>
      <c r="X96" s="211">
        <f t="shared" si="6"/>
        <v>49.378881987577635</v>
      </c>
    </row>
    <row r="97" spans="1:24" ht="78">
      <c r="A97" s="77" t="s">
        <v>724</v>
      </c>
      <c r="B97" s="13" t="s">
        <v>514</v>
      </c>
      <c r="C97" s="15">
        <v>13</v>
      </c>
      <c r="D97" s="35" t="s">
        <v>53</v>
      </c>
      <c r="E97" s="13" t="s">
        <v>529</v>
      </c>
      <c r="F97" s="187">
        <f t="shared" si="9"/>
        <v>161</v>
      </c>
      <c r="G97" s="187">
        <f t="shared" si="9"/>
        <v>79.5</v>
      </c>
      <c r="X97" s="211">
        <f t="shared" si="6"/>
        <v>49.378881987577635</v>
      </c>
    </row>
    <row r="98" spans="1:24" ht="37.5">
      <c r="A98" s="52" t="s">
        <v>584</v>
      </c>
      <c r="B98" s="17" t="s">
        <v>514</v>
      </c>
      <c r="C98" s="18">
        <v>13</v>
      </c>
      <c r="D98" s="29" t="s">
        <v>53</v>
      </c>
      <c r="E98" s="17" t="s">
        <v>586</v>
      </c>
      <c r="F98" s="206">
        <f t="shared" si="9"/>
        <v>161</v>
      </c>
      <c r="G98" s="206">
        <f t="shared" si="9"/>
        <v>79.5</v>
      </c>
      <c r="X98" s="213">
        <f t="shared" si="6"/>
        <v>49.378881987577635</v>
      </c>
    </row>
    <row r="99" spans="1:24" ht="56.25">
      <c r="A99" s="52" t="s">
        <v>810</v>
      </c>
      <c r="B99" s="17" t="s">
        <v>514</v>
      </c>
      <c r="C99" s="18">
        <v>13</v>
      </c>
      <c r="D99" s="29" t="s">
        <v>53</v>
      </c>
      <c r="E99" s="17" t="s">
        <v>587</v>
      </c>
      <c r="F99" s="206">
        <v>161</v>
      </c>
      <c r="G99" s="206">
        <v>79.5</v>
      </c>
      <c r="X99" s="213">
        <f t="shared" si="6"/>
        <v>49.378881987577635</v>
      </c>
    </row>
    <row r="100" spans="1:24" ht="37.5">
      <c r="A100" s="50" t="s">
        <v>354</v>
      </c>
      <c r="B100" s="13" t="s">
        <v>514</v>
      </c>
      <c r="C100" s="15">
        <v>13</v>
      </c>
      <c r="D100" s="35" t="s">
        <v>54</v>
      </c>
      <c r="E100" s="13" t="s">
        <v>529</v>
      </c>
      <c r="F100" s="187">
        <f>SUM(F101+F104)</f>
        <v>200</v>
      </c>
      <c r="G100" s="187">
        <f>SUM(G101+G104)</f>
        <v>39.999</v>
      </c>
      <c r="X100" s="211">
        <f t="shared" si="6"/>
        <v>19.9995</v>
      </c>
    </row>
    <row r="101" spans="1:24" ht="39">
      <c r="A101" s="77" t="s">
        <v>355</v>
      </c>
      <c r="B101" s="13" t="s">
        <v>514</v>
      </c>
      <c r="C101" s="15">
        <v>13</v>
      </c>
      <c r="D101" s="35" t="s">
        <v>55</v>
      </c>
      <c r="E101" s="13" t="s">
        <v>529</v>
      </c>
      <c r="F101" s="187">
        <f>SUM(F102)</f>
        <v>100</v>
      </c>
      <c r="G101" s="187">
        <f>SUM(G102)</f>
        <v>0</v>
      </c>
      <c r="X101" s="211">
        <f t="shared" si="6"/>
        <v>0</v>
      </c>
    </row>
    <row r="102" spans="1:24" ht="37.5">
      <c r="A102" s="52" t="s">
        <v>584</v>
      </c>
      <c r="B102" s="17" t="s">
        <v>514</v>
      </c>
      <c r="C102" s="18">
        <v>13</v>
      </c>
      <c r="D102" s="29" t="s">
        <v>55</v>
      </c>
      <c r="E102" s="17" t="s">
        <v>586</v>
      </c>
      <c r="F102" s="206">
        <f>SUM(F103)</f>
        <v>100</v>
      </c>
      <c r="G102" s="206">
        <v>0</v>
      </c>
      <c r="X102" s="213">
        <f t="shared" si="6"/>
        <v>0</v>
      </c>
    </row>
    <row r="103" spans="1:24" ht="56.25">
      <c r="A103" s="52" t="s">
        <v>810</v>
      </c>
      <c r="B103" s="17" t="s">
        <v>514</v>
      </c>
      <c r="C103" s="18">
        <v>13</v>
      </c>
      <c r="D103" s="29" t="s">
        <v>55</v>
      </c>
      <c r="E103" s="17" t="s">
        <v>587</v>
      </c>
      <c r="F103" s="206">
        <v>100</v>
      </c>
      <c r="G103" s="206">
        <f>SUM(G104)</f>
        <v>39.999</v>
      </c>
      <c r="X103" s="213">
        <f t="shared" si="6"/>
        <v>39.999</v>
      </c>
    </row>
    <row r="104" spans="1:24" ht="39">
      <c r="A104" s="77" t="s">
        <v>356</v>
      </c>
      <c r="B104" s="13" t="s">
        <v>514</v>
      </c>
      <c r="C104" s="15">
        <v>13</v>
      </c>
      <c r="D104" s="35" t="s">
        <v>56</v>
      </c>
      <c r="E104" s="13" t="s">
        <v>529</v>
      </c>
      <c r="F104" s="187">
        <f>SUM(F105)</f>
        <v>100</v>
      </c>
      <c r="G104" s="187">
        <f>SUM(G105)</f>
        <v>39.999</v>
      </c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11">
        <f t="shared" si="6"/>
        <v>39.999</v>
      </c>
    </row>
    <row r="105" spans="1:24" ht="37.5">
      <c r="A105" s="52" t="s">
        <v>584</v>
      </c>
      <c r="B105" s="17" t="s">
        <v>514</v>
      </c>
      <c r="C105" s="18">
        <v>13</v>
      </c>
      <c r="D105" s="29" t="s">
        <v>56</v>
      </c>
      <c r="E105" s="17" t="s">
        <v>586</v>
      </c>
      <c r="F105" s="206">
        <f>SUM(F106)</f>
        <v>100</v>
      </c>
      <c r="G105" s="206">
        <f>SUM(G106)</f>
        <v>39.999</v>
      </c>
      <c r="X105" s="213">
        <f t="shared" si="6"/>
        <v>39.999</v>
      </c>
    </row>
    <row r="106" spans="1:24" ht="56.25">
      <c r="A106" s="52" t="s">
        <v>810</v>
      </c>
      <c r="B106" s="17" t="s">
        <v>514</v>
      </c>
      <c r="C106" s="18">
        <v>13</v>
      </c>
      <c r="D106" s="29" t="s">
        <v>56</v>
      </c>
      <c r="E106" s="17" t="s">
        <v>587</v>
      </c>
      <c r="F106" s="206">
        <v>100</v>
      </c>
      <c r="G106" s="206">
        <v>39.999</v>
      </c>
      <c r="X106" s="213">
        <f t="shared" si="6"/>
        <v>39.999</v>
      </c>
    </row>
    <row r="107" spans="1:24" ht="37.5">
      <c r="A107" s="50" t="s">
        <v>57</v>
      </c>
      <c r="B107" s="13" t="s">
        <v>514</v>
      </c>
      <c r="C107" s="15">
        <v>13</v>
      </c>
      <c r="D107" s="98" t="s">
        <v>61</v>
      </c>
      <c r="E107" s="13" t="s">
        <v>529</v>
      </c>
      <c r="F107" s="187">
        <f>SUM(F108)</f>
        <v>4518</v>
      </c>
      <c r="G107" s="187">
        <f>SUM(G108)</f>
        <v>4513.05</v>
      </c>
      <c r="X107" s="211">
        <f t="shared" si="6"/>
        <v>99.89043824701196</v>
      </c>
    </row>
    <row r="108" spans="1:24" ht="93.75">
      <c r="A108" s="50" t="s">
        <v>58</v>
      </c>
      <c r="B108" s="13" t="s">
        <v>514</v>
      </c>
      <c r="C108" s="15">
        <v>13</v>
      </c>
      <c r="D108" s="98" t="s">
        <v>59</v>
      </c>
      <c r="E108" s="13" t="s">
        <v>529</v>
      </c>
      <c r="F108" s="187">
        <f>SUM(F109)</f>
        <v>4518</v>
      </c>
      <c r="G108" s="187">
        <f>SUM(G109)</f>
        <v>4513.05</v>
      </c>
      <c r="X108" s="211">
        <f t="shared" si="6"/>
        <v>99.89043824701196</v>
      </c>
    </row>
    <row r="109" spans="1:24" ht="117">
      <c r="A109" s="54" t="s">
        <v>591</v>
      </c>
      <c r="B109" s="13" t="s">
        <v>514</v>
      </c>
      <c r="C109" s="15">
        <v>13</v>
      </c>
      <c r="D109" s="101" t="s">
        <v>60</v>
      </c>
      <c r="E109" s="13" t="s">
        <v>529</v>
      </c>
      <c r="F109" s="187">
        <f>SUM(F110+F112)</f>
        <v>4518</v>
      </c>
      <c r="G109" s="187">
        <f>SUM(G110+G112)</f>
        <v>4513.05</v>
      </c>
      <c r="X109" s="211">
        <f t="shared" si="6"/>
        <v>99.89043824701196</v>
      </c>
    </row>
    <row r="110" spans="1:24" ht="93.75">
      <c r="A110" s="78" t="s">
        <v>583</v>
      </c>
      <c r="B110" s="17" t="s">
        <v>514</v>
      </c>
      <c r="C110" s="18">
        <v>13</v>
      </c>
      <c r="D110" s="102" t="s">
        <v>60</v>
      </c>
      <c r="E110" s="17" t="s">
        <v>566</v>
      </c>
      <c r="F110" s="206">
        <f>SUM(F111)</f>
        <v>4340</v>
      </c>
      <c r="G110" s="206">
        <f>SUM(G111)</f>
        <v>4340</v>
      </c>
      <c r="X110" s="213">
        <f t="shared" si="6"/>
        <v>100</v>
      </c>
    </row>
    <row r="111" spans="1:24" ht="37.5">
      <c r="A111" s="78" t="s">
        <v>809</v>
      </c>
      <c r="B111" s="17" t="s">
        <v>514</v>
      </c>
      <c r="C111" s="18">
        <v>13</v>
      </c>
      <c r="D111" s="102" t="s">
        <v>60</v>
      </c>
      <c r="E111" s="17" t="s">
        <v>569</v>
      </c>
      <c r="F111" s="206">
        <v>4340</v>
      </c>
      <c r="G111" s="206">
        <v>4340</v>
      </c>
      <c r="X111" s="213">
        <f t="shared" si="6"/>
        <v>100</v>
      </c>
    </row>
    <row r="112" spans="1:24" ht="37.5">
      <c r="A112" s="78" t="s">
        <v>584</v>
      </c>
      <c r="B112" s="17" t="s">
        <v>514</v>
      </c>
      <c r="C112" s="18">
        <v>13</v>
      </c>
      <c r="D112" s="102" t="s">
        <v>60</v>
      </c>
      <c r="E112" s="17" t="s">
        <v>586</v>
      </c>
      <c r="F112" s="206">
        <f>SUM(F113)</f>
        <v>178</v>
      </c>
      <c r="G112" s="206">
        <f>SUM(G113)</f>
        <v>173.05</v>
      </c>
      <c r="X112" s="213">
        <f t="shared" si="6"/>
        <v>97.21910112359551</v>
      </c>
    </row>
    <row r="113" spans="1:24" ht="56.25">
      <c r="A113" s="78" t="s">
        <v>810</v>
      </c>
      <c r="B113" s="17" t="s">
        <v>514</v>
      </c>
      <c r="C113" s="18">
        <v>13</v>
      </c>
      <c r="D113" s="102" t="s">
        <v>60</v>
      </c>
      <c r="E113" s="17" t="s">
        <v>587</v>
      </c>
      <c r="F113" s="206">
        <v>178</v>
      </c>
      <c r="G113" s="206">
        <v>173.05</v>
      </c>
      <c r="X113" s="213">
        <f t="shared" si="6"/>
        <v>97.21910112359551</v>
      </c>
    </row>
    <row r="114" spans="1:24" ht="19.5" customHeight="1">
      <c r="A114" s="50" t="s">
        <v>346</v>
      </c>
      <c r="B114" s="13" t="s">
        <v>514</v>
      </c>
      <c r="C114" s="15">
        <v>13</v>
      </c>
      <c r="D114" s="35" t="s">
        <v>42</v>
      </c>
      <c r="E114" s="13" t="s">
        <v>529</v>
      </c>
      <c r="F114" s="187">
        <f>SUM(F115)</f>
        <v>55706.828</v>
      </c>
      <c r="G114" s="187">
        <f>SUM(G115)</f>
        <v>55180.210999999996</v>
      </c>
      <c r="X114" s="211">
        <f t="shared" si="6"/>
        <v>99.05466346064436</v>
      </c>
    </row>
    <row r="115" spans="1:24" ht="75">
      <c r="A115" s="50" t="s">
        <v>314</v>
      </c>
      <c r="B115" s="13" t="s">
        <v>514</v>
      </c>
      <c r="C115" s="15">
        <v>13</v>
      </c>
      <c r="D115" s="35" t="s">
        <v>43</v>
      </c>
      <c r="E115" s="13" t="s">
        <v>529</v>
      </c>
      <c r="F115" s="187">
        <f>SUM(F116+F123+F126+F132)</f>
        <v>55706.828</v>
      </c>
      <c r="G115" s="187">
        <f>SUM(G116+G123+G126+G132)</f>
        <v>55180.210999999996</v>
      </c>
      <c r="X115" s="211">
        <f t="shared" si="6"/>
        <v>99.05466346064436</v>
      </c>
    </row>
    <row r="116" spans="1:24" ht="39">
      <c r="A116" s="54" t="s">
        <v>0</v>
      </c>
      <c r="B116" s="13" t="s">
        <v>514</v>
      </c>
      <c r="C116" s="15">
        <v>13</v>
      </c>
      <c r="D116" s="35" t="s">
        <v>62</v>
      </c>
      <c r="E116" s="35" t="s">
        <v>529</v>
      </c>
      <c r="F116" s="187">
        <f>SUM(F117+F119+F121)</f>
        <v>13280.955</v>
      </c>
      <c r="G116" s="187">
        <f>SUM(G117+G119+G121)</f>
        <v>13183.763</v>
      </c>
      <c r="X116" s="211">
        <f t="shared" si="6"/>
        <v>99.26818515686561</v>
      </c>
    </row>
    <row r="117" spans="1:24" ht="93.75">
      <c r="A117" s="61" t="s">
        <v>583</v>
      </c>
      <c r="B117" s="17" t="s">
        <v>514</v>
      </c>
      <c r="C117" s="18">
        <v>13</v>
      </c>
      <c r="D117" s="29" t="s">
        <v>62</v>
      </c>
      <c r="E117" s="29" t="s">
        <v>566</v>
      </c>
      <c r="F117" s="206">
        <f>SUM(F118)</f>
        <v>13053.955</v>
      </c>
      <c r="G117" s="206">
        <f>SUM(G118)</f>
        <v>12999.054</v>
      </c>
      <c r="X117" s="213">
        <f t="shared" si="6"/>
        <v>99.57943014205274</v>
      </c>
    </row>
    <row r="118" spans="1:24" ht="37.5">
      <c r="A118" s="61" t="s">
        <v>824</v>
      </c>
      <c r="B118" s="17" t="s">
        <v>514</v>
      </c>
      <c r="C118" s="18">
        <v>13</v>
      </c>
      <c r="D118" s="29" t="s">
        <v>62</v>
      </c>
      <c r="E118" s="29" t="s">
        <v>636</v>
      </c>
      <c r="F118" s="206">
        <v>13053.955</v>
      </c>
      <c r="G118" s="206">
        <v>12999.054</v>
      </c>
      <c r="X118" s="213">
        <f t="shared" si="6"/>
        <v>99.57943014205274</v>
      </c>
    </row>
    <row r="119" spans="1:24" ht="37.5">
      <c r="A119" s="52" t="s">
        <v>584</v>
      </c>
      <c r="B119" s="17" t="s">
        <v>514</v>
      </c>
      <c r="C119" s="18">
        <v>13</v>
      </c>
      <c r="D119" s="29" t="s">
        <v>62</v>
      </c>
      <c r="E119" s="29" t="s">
        <v>586</v>
      </c>
      <c r="F119" s="206">
        <f>SUM(F120)</f>
        <v>227</v>
      </c>
      <c r="G119" s="206">
        <f>SUM(G120)</f>
        <v>184.709</v>
      </c>
      <c r="X119" s="213">
        <f t="shared" si="6"/>
        <v>81.36960352422908</v>
      </c>
    </row>
    <row r="120" spans="1:24" ht="56.25">
      <c r="A120" s="52" t="s">
        <v>810</v>
      </c>
      <c r="B120" s="17" t="s">
        <v>514</v>
      </c>
      <c r="C120" s="18">
        <v>13</v>
      </c>
      <c r="D120" s="29" t="s">
        <v>62</v>
      </c>
      <c r="E120" s="29" t="s">
        <v>587</v>
      </c>
      <c r="F120" s="206">
        <v>227</v>
      </c>
      <c r="G120" s="206">
        <v>184.709</v>
      </c>
      <c r="X120" s="213">
        <f t="shared" si="6"/>
        <v>81.36960352422908</v>
      </c>
    </row>
    <row r="121" spans="1:24" ht="18.75">
      <c r="A121" s="55" t="s">
        <v>585</v>
      </c>
      <c r="B121" s="17" t="s">
        <v>514</v>
      </c>
      <c r="C121" s="18">
        <v>13</v>
      </c>
      <c r="D121" s="29" t="s">
        <v>62</v>
      </c>
      <c r="E121" s="29" t="s">
        <v>588</v>
      </c>
      <c r="F121" s="206">
        <f>SUM(F122)</f>
        <v>0</v>
      </c>
      <c r="G121" s="206">
        <f>SUM(G122)</f>
        <v>0</v>
      </c>
      <c r="X121" s="213">
        <v>0</v>
      </c>
    </row>
    <row r="122" spans="1:24" ht="18.75">
      <c r="A122" s="55" t="s">
        <v>811</v>
      </c>
      <c r="B122" s="17" t="s">
        <v>514</v>
      </c>
      <c r="C122" s="18">
        <v>13</v>
      </c>
      <c r="D122" s="29" t="s">
        <v>62</v>
      </c>
      <c r="E122" s="29" t="s">
        <v>589</v>
      </c>
      <c r="F122" s="206">
        <v>0</v>
      </c>
      <c r="G122" s="206">
        <v>0</v>
      </c>
      <c r="X122" s="213">
        <v>0</v>
      </c>
    </row>
    <row r="123" spans="1:24" ht="58.5">
      <c r="A123" s="54" t="s">
        <v>597</v>
      </c>
      <c r="B123" s="13" t="s">
        <v>514</v>
      </c>
      <c r="C123" s="15">
        <v>13</v>
      </c>
      <c r="D123" s="35" t="s">
        <v>63</v>
      </c>
      <c r="E123" s="35" t="s">
        <v>529</v>
      </c>
      <c r="F123" s="187">
        <f>SUM(F124)</f>
        <v>26.35</v>
      </c>
      <c r="G123" s="187">
        <f>SUM(G124)</f>
        <v>26.349</v>
      </c>
      <c r="X123" s="211">
        <f t="shared" si="6"/>
        <v>99.99620493358633</v>
      </c>
    </row>
    <row r="124" spans="1:24" ht="18.75">
      <c r="A124" s="55" t="s">
        <v>585</v>
      </c>
      <c r="B124" s="17" t="s">
        <v>514</v>
      </c>
      <c r="C124" s="18">
        <v>13</v>
      </c>
      <c r="D124" s="29" t="s">
        <v>63</v>
      </c>
      <c r="E124" s="29" t="s">
        <v>588</v>
      </c>
      <c r="F124" s="206">
        <f>SUM(F125)</f>
        <v>26.35</v>
      </c>
      <c r="G124" s="206">
        <f>SUM(G125)</f>
        <v>26.349</v>
      </c>
      <c r="X124" s="213">
        <f t="shared" si="6"/>
        <v>99.99620493358633</v>
      </c>
    </row>
    <row r="125" spans="1:24" ht="18.75">
      <c r="A125" s="55" t="s">
        <v>811</v>
      </c>
      <c r="B125" s="17" t="s">
        <v>514</v>
      </c>
      <c r="C125" s="18">
        <v>13</v>
      </c>
      <c r="D125" s="29" t="s">
        <v>63</v>
      </c>
      <c r="E125" s="29" t="s">
        <v>589</v>
      </c>
      <c r="F125" s="206">
        <v>26.35</v>
      </c>
      <c r="G125" s="206">
        <v>26.349</v>
      </c>
      <c r="X125" s="213">
        <f t="shared" si="6"/>
        <v>99.99620493358633</v>
      </c>
    </row>
    <row r="126" spans="1:24" ht="58.5">
      <c r="A126" s="54" t="s">
        <v>833</v>
      </c>
      <c r="B126" s="13" t="s">
        <v>514</v>
      </c>
      <c r="C126" s="15">
        <v>13</v>
      </c>
      <c r="D126" s="35" t="s">
        <v>45</v>
      </c>
      <c r="E126" s="13" t="s">
        <v>529</v>
      </c>
      <c r="F126" s="187">
        <f>SUM(F127+F129)</f>
        <v>6312.523</v>
      </c>
      <c r="G126" s="187">
        <f>SUM(G127+G129)</f>
        <v>5948.654</v>
      </c>
      <c r="X126" s="211">
        <f t="shared" si="6"/>
        <v>94.23575961624219</v>
      </c>
    </row>
    <row r="127" spans="1:24" ht="37.5">
      <c r="A127" s="78" t="s">
        <v>584</v>
      </c>
      <c r="B127" s="17" t="s">
        <v>514</v>
      </c>
      <c r="C127" s="18">
        <v>13</v>
      </c>
      <c r="D127" s="29" t="s">
        <v>45</v>
      </c>
      <c r="E127" s="17" t="s">
        <v>586</v>
      </c>
      <c r="F127" s="206">
        <f>SUM(F128)</f>
        <v>5854.16173</v>
      </c>
      <c r="G127" s="206">
        <f>SUM(G128)</f>
        <v>5513.259</v>
      </c>
      <c r="X127" s="213">
        <f t="shared" si="6"/>
        <v>94.1767456089738</v>
      </c>
    </row>
    <row r="128" spans="1:24" ht="56.25">
      <c r="A128" s="78" t="s">
        <v>810</v>
      </c>
      <c r="B128" s="17" t="s">
        <v>514</v>
      </c>
      <c r="C128" s="18">
        <v>13</v>
      </c>
      <c r="D128" s="29" t="s">
        <v>45</v>
      </c>
      <c r="E128" s="17" t="s">
        <v>587</v>
      </c>
      <c r="F128" s="206">
        <v>5854.16173</v>
      </c>
      <c r="G128" s="206">
        <v>5513.259</v>
      </c>
      <c r="X128" s="213">
        <f t="shared" si="6"/>
        <v>94.1767456089738</v>
      </c>
    </row>
    <row r="129" spans="1:24" ht="18.75">
      <c r="A129" s="55" t="s">
        <v>585</v>
      </c>
      <c r="B129" s="17" t="s">
        <v>514</v>
      </c>
      <c r="C129" s="18">
        <v>13</v>
      </c>
      <c r="D129" s="29" t="s">
        <v>45</v>
      </c>
      <c r="E129" s="17" t="s">
        <v>588</v>
      </c>
      <c r="F129" s="206">
        <f>SUM(F130+F131)</f>
        <v>458.36127</v>
      </c>
      <c r="G129" s="206">
        <f>SUM(G130+G131)</f>
        <v>435.395</v>
      </c>
      <c r="X129" s="213">
        <f t="shared" si="6"/>
        <v>94.98948285923024</v>
      </c>
    </row>
    <row r="130" spans="1:24" ht="18.75">
      <c r="A130" s="203" t="s">
        <v>654</v>
      </c>
      <c r="B130" s="17" t="s">
        <v>514</v>
      </c>
      <c r="C130" s="18">
        <v>13</v>
      </c>
      <c r="D130" s="29" t="s">
        <v>45</v>
      </c>
      <c r="E130" s="17" t="s">
        <v>651</v>
      </c>
      <c r="F130" s="206">
        <v>71.83827</v>
      </c>
      <c r="G130" s="206">
        <v>71.838</v>
      </c>
      <c r="X130" s="213">
        <f t="shared" si="6"/>
        <v>99.99962415575988</v>
      </c>
    </row>
    <row r="131" spans="1:24" ht="18.75">
      <c r="A131" s="164" t="s">
        <v>811</v>
      </c>
      <c r="B131" s="17" t="s">
        <v>514</v>
      </c>
      <c r="C131" s="18">
        <v>13</v>
      </c>
      <c r="D131" s="29" t="s">
        <v>45</v>
      </c>
      <c r="E131" s="17" t="s">
        <v>589</v>
      </c>
      <c r="F131" s="206">
        <v>386.523</v>
      </c>
      <c r="G131" s="206">
        <v>363.557</v>
      </c>
      <c r="X131" s="213">
        <f t="shared" si="6"/>
        <v>94.05830959606543</v>
      </c>
    </row>
    <row r="132" spans="1:24" ht="78">
      <c r="A132" s="54" t="s">
        <v>830</v>
      </c>
      <c r="B132" s="13" t="s">
        <v>514</v>
      </c>
      <c r="C132" s="15">
        <v>13</v>
      </c>
      <c r="D132" s="103" t="s">
        <v>64</v>
      </c>
      <c r="E132" s="103" t="s">
        <v>529</v>
      </c>
      <c r="F132" s="187">
        <f>SUM(F133+F135+F137)</f>
        <v>36087</v>
      </c>
      <c r="G132" s="187">
        <f>SUM(G133+G135+G137)</f>
        <v>36021.44499999999</v>
      </c>
      <c r="X132" s="211">
        <f t="shared" si="6"/>
        <v>99.81834178513036</v>
      </c>
    </row>
    <row r="133" spans="1:24" ht="93.75">
      <c r="A133" s="61" t="s">
        <v>583</v>
      </c>
      <c r="B133" s="17" t="s">
        <v>514</v>
      </c>
      <c r="C133" s="18">
        <v>13</v>
      </c>
      <c r="D133" s="104" t="s">
        <v>64</v>
      </c>
      <c r="E133" s="104" t="s">
        <v>566</v>
      </c>
      <c r="F133" s="206">
        <f>SUM(F134)</f>
        <v>33683.55</v>
      </c>
      <c r="G133" s="206">
        <f>SUM(G134)</f>
        <v>33661.992</v>
      </c>
      <c r="X133" s="213">
        <f t="shared" si="6"/>
        <v>99.93599843246925</v>
      </c>
    </row>
    <row r="134" spans="1:24" ht="37.5">
      <c r="A134" s="61" t="s">
        <v>824</v>
      </c>
      <c r="B134" s="17" t="s">
        <v>514</v>
      </c>
      <c r="C134" s="18">
        <v>13</v>
      </c>
      <c r="D134" s="104" t="s">
        <v>64</v>
      </c>
      <c r="E134" s="104" t="s">
        <v>636</v>
      </c>
      <c r="F134" s="206">
        <v>33683.55</v>
      </c>
      <c r="G134" s="206">
        <v>33661.992</v>
      </c>
      <c r="X134" s="213">
        <f t="shared" si="6"/>
        <v>99.93599843246925</v>
      </c>
    </row>
    <row r="135" spans="1:24" ht="37.5">
      <c r="A135" s="55" t="s">
        <v>584</v>
      </c>
      <c r="B135" s="17" t="s">
        <v>514</v>
      </c>
      <c r="C135" s="18">
        <v>13</v>
      </c>
      <c r="D135" s="104" t="s">
        <v>64</v>
      </c>
      <c r="E135" s="104">
        <v>200</v>
      </c>
      <c r="F135" s="206">
        <f>SUM(F136)</f>
        <v>2398.45</v>
      </c>
      <c r="G135" s="206">
        <f>SUM(G136)</f>
        <v>2355.414</v>
      </c>
      <c r="X135" s="213">
        <f t="shared" si="6"/>
        <v>98.20567449811338</v>
      </c>
    </row>
    <row r="136" spans="1:24" ht="56.25">
      <c r="A136" s="55" t="s">
        <v>810</v>
      </c>
      <c r="B136" s="17" t="s">
        <v>514</v>
      </c>
      <c r="C136" s="18">
        <v>13</v>
      </c>
      <c r="D136" s="104" t="s">
        <v>64</v>
      </c>
      <c r="E136" s="104">
        <v>240</v>
      </c>
      <c r="F136" s="206">
        <v>2398.45</v>
      </c>
      <c r="G136" s="206">
        <v>2355.414</v>
      </c>
      <c r="X136" s="213">
        <f t="shared" si="6"/>
        <v>98.20567449811338</v>
      </c>
    </row>
    <row r="137" spans="1:24" ht="18.75">
      <c r="A137" s="55" t="s">
        <v>585</v>
      </c>
      <c r="B137" s="17" t="s">
        <v>514</v>
      </c>
      <c r="C137" s="18">
        <v>13</v>
      </c>
      <c r="D137" s="104" t="s">
        <v>64</v>
      </c>
      <c r="E137" s="29" t="s">
        <v>588</v>
      </c>
      <c r="F137" s="206">
        <f>SUM(F138)</f>
        <v>5</v>
      </c>
      <c r="G137" s="206">
        <f>SUM(G138)</f>
        <v>4.039</v>
      </c>
      <c r="X137" s="213">
        <f t="shared" si="6"/>
        <v>80.77999999999999</v>
      </c>
    </row>
    <row r="138" spans="1:24" ht="18.75">
      <c r="A138" s="55" t="s">
        <v>811</v>
      </c>
      <c r="B138" s="17" t="s">
        <v>514</v>
      </c>
      <c r="C138" s="18">
        <v>13</v>
      </c>
      <c r="D138" s="104" t="s">
        <v>64</v>
      </c>
      <c r="E138" s="29" t="s">
        <v>589</v>
      </c>
      <c r="F138" s="206">
        <v>5</v>
      </c>
      <c r="G138" s="206">
        <v>4.039</v>
      </c>
      <c r="X138" s="213">
        <f t="shared" si="6"/>
        <v>80.77999999999999</v>
      </c>
    </row>
    <row r="139" spans="1:24" ht="93.75">
      <c r="A139" s="73" t="s">
        <v>85</v>
      </c>
      <c r="B139" s="13" t="s">
        <v>514</v>
      </c>
      <c r="C139" s="15">
        <v>13</v>
      </c>
      <c r="D139" s="161" t="s">
        <v>244</v>
      </c>
      <c r="E139" s="103" t="s">
        <v>529</v>
      </c>
      <c r="F139" s="221">
        <f aca="true" t="shared" si="10" ref="F139:G142">SUM(F140)</f>
        <v>393</v>
      </c>
      <c r="G139" s="221">
        <f t="shared" si="10"/>
        <v>392.64</v>
      </c>
      <c r="X139" s="211">
        <f t="shared" si="6"/>
        <v>99.90839694656488</v>
      </c>
    </row>
    <row r="140" spans="1:24" ht="86.25" customHeight="1">
      <c r="A140" s="48" t="s">
        <v>238</v>
      </c>
      <c r="B140" s="13" t="s">
        <v>514</v>
      </c>
      <c r="C140" s="15">
        <v>13</v>
      </c>
      <c r="D140" s="161" t="s">
        <v>245</v>
      </c>
      <c r="E140" s="103" t="s">
        <v>529</v>
      </c>
      <c r="F140" s="221">
        <f t="shared" si="10"/>
        <v>393</v>
      </c>
      <c r="G140" s="221">
        <f t="shared" si="10"/>
        <v>392.64</v>
      </c>
      <c r="X140" s="211">
        <f aca="true" t="shared" si="11" ref="X140:X203">G140/F140%</f>
        <v>99.90839694656488</v>
      </c>
    </row>
    <row r="141" spans="1:24" ht="96" customHeight="1">
      <c r="A141" s="51" t="s">
        <v>72</v>
      </c>
      <c r="B141" s="195" t="s">
        <v>528</v>
      </c>
      <c r="C141" s="195">
        <v>13</v>
      </c>
      <c r="D141" s="161" t="s">
        <v>73</v>
      </c>
      <c r="E141" s="103" t="s">
        <v>529</v>
      </c>
      <c r="F141" s="221">
        <f t="shared" si="10"/>
        <v>393</v>
      </c>
      <c r="G141" s="221">
        <f t="shared" si="10"/>
        <v>392.64</v>
      </c>
      <c r="X141" s="211">
        <f t="shared" si="11"/>
        <v>99.90839694656488</v>
      </c>
    </row>
    <row r="142" spans="1:24" ht="37.5">
      <c r="A142" s="74" t="s">
        <v>584</v>
      </c>
      <c r="B142" s="17" t="s">
        <v>514</v>
      </c>
      <c r="C142" s="18">
        <v>13</v>
      </c>
      <c r="D142" s="196" t="s">
        <v>73</v>
      </c>
      <c r="E142" s="197">
        <v>200</v>
      </c>
      <c r="F142" s="222">
        <f t="shared" si="10"/>
        <v>393</v>
      </c>
      <c r="G142" s="222">
        <f t="shared" si="10"/>
        <v>392.64</v>
      </c>
      <c r="X142" s="213">
        <f t="shared" si="11"/>
        <v>99.90839694656488</v>
      </c>
    </row>
    <row r="143" spans="1:24" ht="56.25">
      <c r="A143" s="74" t="s">
        <v>810</v>
      </c>
      <c r="B143" s="17" t="s">
        <v>514</v>
      </c>
      <c r="C143" s="18">
        <v>13</v>
      </c>
      <c r="D143" s="196" t="s">
        <v>73</v>
      </c>
      <c r="E143" s="197">
        <v>240</v>
      </c>
      <c r="F143" s="222">
        <v>393</v>
      </c>
      <c r="G143" s="222">
        <v>392.64</v>
      </c>
      <c r="X143" s="213">
        <f t="shared" si="11"/>
        <v>99.90839694656488</v>
      </c>
    </row>
    <row r="144" spans="1:24" ht="93" customHeight="1">
      <c r="A144" s="87" t="s">
        <v>65</v>
      </c>
      <c r="B144" s="13" t="s">
        <v>514</v>
      </c>
      <c r="C144" s="15">
        <v>13</v>
      </c>
      <c r="D144" s="103" t="s">
        <v>67</v>
      </c>
      <c r="E144" s="35" t="s">
        <v>529</v>
      </c>
      <c r="F144" s="221">
        <f>SUM(F145)</f>
        <v>28680.5</v>
      </c>
      <c r="G144" s="221">
        <f>SUM(G145)</f>
        <v>28567.389</v>
      </c>
      <c r="X144" s="211">
        <f t="shared" si="11"/>
        <v>99.60561705688534</v>
      </c>
    </row>
    <row r="145" spans="1:24" ht="124.5" customHeight="1">
      <c r="A145" s="48" t="s">
        <v>66</v>
      </c>
      <c r="B145" s="13" t="s">
        <v>514</v>
      </c>
      <c r="C145" s="15">
        <v>13</v>
      </c>
      <c r="D145" s="103" t="s">
        <v>395</v>
      </c>
      <c r="E145" s="35" t="s">
        <v>529</v>
      </c>
      <c r="F145" s="221">
        <f>SUM(F146)</f>
        <v>28680.5</v>
      </c>
      <c r="G145" s="221">
        <f>SUM(G146)</f>
        <v>28567.389</v>
      </c>
      <c r="X145" s="211">
        <f t="shared" si="11"/>
        <v>99.60561705688534</v>
      </c>
    </row>
    <row r="146" spans="1:24" ht="37.5">
      <c r="A146" s="62" t="s">
        <v>362</v>
      </c>
      <c r="B146" s="13" t="s">
        <v>514</v>
      </c>
      <c r="C146" s="15">
        <v>13</v>
      </c>
      <c r="D146" s="103" t="s">
        <v>396</v>
      </c>
      <c r="E146" s="35" t="s">
        <v>529</v>
      </c>
      <c r="F146" s="221">
        <f>SUM(F147+F154+F157+F160+F163)</f>
        <v>28680.5</v>
      </c>
      <c r="G146" s="221">
        <f>SUM(G147+G154+G157+G160+G163)</f>
        <v>28567.389</v>
      </c>
      <c r="X146" s="211">
        <f t="shared" si="11"/>
        <v>99.60561705688534</v>
      </c>
    </row>
    <row r="147" spans="1:24" ht="58.5">
      <c r="A147" s="46" t="s">
        <v>363</v>
      </c>
      <c r="B147" s="13" t="s">
        <v>514</v>
      </c>
      <c r="C147" s="15">
        <v>13</v>
      </c>
      <c r="D147" s="103" t="s">
        <v>68</v>
      </c>
      <c r="E147" s="35" t="s">
        <v>529</v>
      </c>
      <c r="F147" s="221">
        <f>SUM(F148+F150+F152)</f>
        <v>24885.5</v>
      </c>
      <c r="G147" s="221">
        <f>SUM(G148+G150+G152)</f>
        <v>24772.389</v>
      </c>
      <c r="X147" s="211">
        <f t="shared" si="11"/>
        <v>99.54547427216653</v>
      </c>
    </row>
    <row r="148" spans="1:24" ht="93.75">
      <c r="A148" s="61" t="s">
        <v>583</v>
      </c>
      <c r="B148" s="17" t="s">
        <v>514</v>
      </c>
      <c r="C148" s="18">
        <v>13</v>
      </c>
      <c r="D148" s="104" t="s">
        <v>68</v>
      </c>
      <c r="E148" s="29" t="s">
        <v>566</v>
      </c>
      <c r="F148" s="222">
        <f>SUM(F149)</f>
        <v>21912.9</v>
      </c>
      <c r="G148" s="222">
        <f>SUM(G149)</f>
        <v>21884.924</v>
      </c>
      <c r="X148" s="213">
        <f t="shared" si="11"/>
        <v>99.87233091010317</v>
      </c>
    </row>
    <row r="149" spans="1:24" ht="37.5">
      <c r="A149" s="61" t="s">
        <v>824</v>
      </c>
      <c r="B149" s="17" t="s">
        <v>514</v>
      </c>
      <c r="C149" s="18">
        <v>13</v>
      </c>
      <c r="D149" s="104" t="s">
        <v>68</v>
      </c>
      <c r="E149" s="29" t="s">
        <v>636</v>
      </c>
      <c r="F149" s="222">
        <v>21912.9</v>
      </c>
      <c r="G149" s="206">
        <v>21884.924</v>
      </c>
      <c r="X149" s="213">
        <f t="shared" si="11"/>
        <v>99.87233091010317</v>
      </c>
    </row>
    <row r="150" spans="1:24" ht="37.5">
      <c r="A150" s="63" t="s">
        <v>584</v>
      </c>
      <c r="B150" s="17" t="s">
        <v>514</v>
      </c>
      <c r="C150" s="18">
        <v>13</v>
      </c>
      <c r="D150" s="104" t="s">
        <v>68</v>
      </c>
      <c r="E150" s="29" t="s">
        <v>586</v>
      </c>
      <c r="F150" s="222">
        <f>SUM(F151)</f>
        <v>2971</v>
      </c>
      <c r="G150" s="222">
        <f>SUM(G151)</f>
        <v>2886.869</v>
      </c>
      <c r="X150" s="213">
        <f t="shared" si="11"/>
        <v>97.16825984516998</v>
      </c>
    </row>
    <row r="151" spans="1:24" ht="56.25">
      <c r="A151" s="63" t="s">
        <v>810</v>
      </c>
      <c r="B151" s="17" t="s">
        <v>514</v>
      </c>
      <c r="C151" s="18">
        <v>13</v>
      </c>
      <c r="D151" s="104" t="s">
        <v>68</v>
      </c>
      <c r="E151" s="29" t="s">
        <v>587</v>
      </c>
      <c r="F151" s="222">
        <v>2971</v>
      </c>
      <c r="G151" s="206">
        <v>2886.869</v>
      </c>
      <c r="X151" s="213">
        <f t="shared" si="11"/>
        <v>97.16825984516998</v>
      </c>
    </row>
    <row r="152" spans="1:24" ht="18.75">
      <c r="A152" s="55" t="s">
        <v>585</v>
      </c>
      <c r="B152" s="17" t="s">
        <v>514</v>
      </c>
      <c r="C152" s="18">
        <v>13</v>
      </c>
      <c r="D152" s="104" t="s">
        <v>68</v>
      </c>
      <c r="E152" s="29" t="s">
        <v>588</v>
      </c>
      <c r="F152" s="222">
        <f>SUM(F153)</f>
        <v>1.6</v>
      </c>
      <c r="G152" s="222">
        <f>SUM(G153)</f>
        <v>0.596</v>
      </c>
      <c r="X152" s="213">
        <f t="shared" si="11"/>
        <v>37.25</v>
      </c>
    </row>
    <row r="153" spans="1:24" ht="18.75">
      <c r="A153" s="55" t="s">
        <v>811</v>
      </c>
      <c r="B153" s="17" t="s">
        <v>514</v>
      </c>
      <c r="C153" s="18">
        <v>13</v>
      </c>
      <c r="D153" s="104" t="s">
        <v>68</v>
      </c>
      <c r="E153" s="29" t="s">
        <v>589</v>
      </c>
      <c r="F153" s="222">
        <v>1.6</v>
      </c>
      <c r="G153" s="206">
        <v>0.596</v>
      </c>
      <c r="X153" s="213">
        <f t="shared" si="11"/>
        <v>37.25</v>
      </c>
    </row>
    <row r="154" spans="1:24" ht="78">
      <c r="A154" s="54" t="s">
        <v>572</v>
      </c>
      <c r="B154" s="13" t="s">
        <v>514</v>
      </c>
      <c r="C154" s="15">
        <v>13</v>
      </c>
      <c r="D154" s="35" t="s">
        <v>574</v>
      </c>
      <c r="E154" s="35" t="s">
        <v>529</v>
      </c>
      <c r="F154" s="221">
        <f>SUM(F155)</f>
        <v>2027</v>
      </c>
      <c r="G154" s="221">
        <f>SUM(G155)</f>
        <v>2027</v>
      </c>
      <c r="X154" s="211">
        <f t="shared" si="11"/>
        <v>100</v>
      </c>
    </row>
    <row r="155" spans="1:24" ht="93.75">
      <c r="A155" s="61" t="s">
        <v>583</v>
      </c>
      <c r="B155" s="17" t="s">
        <v>514</v>
      </c>
      <c r="C155" s="18">
        <v>13</v>
      </c>
      <c r="D155" s="29" t="s">
        <v>574</v>
      </c>
      <c r="E155" s="29" t="s">
        <v>566</v>
      </c>
      <c r="F155" s="222">
        <f>SUM(F156)</f>
        <v>2027</v>
      </c>
      <c r="G155" s="222">
        <f>SUM(G156)</f>
        <v>2027</v>
      </c>
      <c r="X155" s="213">
        <f t="shared" si="11"/>
        <v>100</v>
      </c>
    </row>
    <row r="156" spans="1:24" ht="37.5">
      <c r="A156" s="61" t="s">
        <v>824</v>
      </c>
      <c r="B156" s="17" t="s">
        <v>514</v>
      </c>
      <c r="C156" s="18">
        <v>13</v>
      </c>
      <c r="D156" s="29" t="s">
        <v>574</v>
      </c>
      <c r="E156" s="29" t="s">
        <v>636</v>
      </c>
      <c r="F156" s="222">
        <v>2027</v>
      </c>
      <c r="G156" s="206">
        <v>2027</v>
      </c>
      <c r="X156" s="213">
        <f t="shared" si="11"/>
        <v>100</v>
      </c>
    </row>
    <row r="157" spans="1:24" ht="97.5">
      <c r="A157" s="54" t="s">
        <v>573</v>
      </c>
      <c r="B157" s="13" t="s">
        <v>514</v>
      </c>
      <c r="C157" s="15">
        <v>13</v>
      </c>
      <c r="D157" s="35" t="s">
        <v>575</v>
      </c>
      <c r="E157" s="35" t="s">
        <v>529</v>
      </c>
      <c r="F157" s="221">
        <f>SUM(F158)</f>
        <v>107</v>
      </c>
      <c r="G157" s="221">
        <f>SUM(G158)</f>
        <v>107</v>
      </c>
      <c r="X157" s="211">
        <f t="shared" si="11"/>
        <v>100</v>
      </c>
    </row>
    <row r="158" spans="1:24" ht="93.75">
      <c r="A158" s="61" t="s">
        <v>583</v>
      </c>
      <c r="B158" s="17" t="s">
        <v>514</v>
      </c>
      <c r="C158" s="18">
        <v>13</v>
      </c>
      <c r="D158" s="29" t="s">
        <v>575</v>
      </c>
      <c r="E158" s="29" t="s">
        <v>566</v>
      </c>
      <c r="F158" s="222">
        <f>SUM(F159)</f>
        <v>107</v>
      </c>
      <c r="G158" s="222">
        <f>SUM(G159)</f>
        <v>107</v>
      </c>
      <c r="X158" s="213">
        <f t="shared" si="11"/>
        <v>100</v>
      </c>
    </row>
    <row r="159" spans="1:24" ht="37.5">
      <c r="A159" s="61" t="s">
        <v>824</v>
      </c>
      <c r="B159" s="17" t="s">
        <v>514</v>
      </c>
      <c r="C159" s="18">
        <v>13</v>
      </c>
      <c r="D159" s="29" t="s">
        <v>575</v>
      </c>
      <c r="E159" s="29" t="s">
        <v>636</v>
      </c>
      <c r="F159" s="222">
        <v>107</v>
      </c>
      <c r="G159" s="206">
        <v>107</v>
      </c>
      <c r="X159" s="213">
        <f t="shared" si="11"/>
        <v>100</v>
      </c>
    </row>
    <row r="160" spans="1:24" ht="234">
      <c r="A160" s="139" t="s">
        <v>785</v>
      </c>
      <c r="B160" s="13" t="s">
        <v>514</v>
      </c>
      <c r="C160" s="15">
        <v>13</v>
      </c>
      <c r="D160" s="35" t="s">
        <v>787</v>
      </c>
      <c r="E160" s="35" t="s">
        <v>529</v>
      </c>
      <c r="F160" s="221">
        <f>SUM(F161)</f>
        <v>1645</v>
      </c>
      <c r="G160" s="221">
        <f>SUM(G161)</f>
        <v>1645</v>
      </c>
      <c r="X160" s="211">
        <f t="shared" si="11"/>
        <v>100</v>
      </c>
    </row>
    <row r="161" spans="1:24" ht="93.75">
      <c r="A161" s="61" t="s">
        <v>583</v>
      </c>
      <c r="B161" s="17" t="s">
        <v>514</v>
      </c>
      <c r="C161" s="18">
        <v>13</v>
      </c>
      <c r="D161" s="29" t="s">
        <v>787</v>
      </c>
      <c r="E161" s="29" t="s">
        <v>566</v>
      </c>
      <c r="F161" s="222">
        <f>SUM(F162)</f>
        <v>1645</v>
      </c>
      <c r="G161" s="222">
        <f>SUM(G162)</f>
        <v>1645</v>
      </c>
      <c r="X161" s="213">
        <f t="shared" si="11"/>
        <v>100</v>
      </c>
    </row>
    <row r="162" spans="1:24" ht="37.5">
      <c r="A162" s="61" t="s">
        <v>824</v>
      </c>
      <c r="B162" s="17" t="s">
        <v>514</v>
      </c>
      <c r="C162" s="18">
        <v>13</v>
      </c>
      <c r="D162" s="29" t="s">
        <v>787</v>
      </c>
      <c r="E162" s="29" t="s">
        <v>636</v>
      </c>
      <c r="F162" s="222">
        <v>1645</v>
      </c>
      <c r="G162" s="206">
        <v>1645</v>
      </c>
      <c r="X162" s="213">
        <f t="shared" si="11"/>
        <v>100</v>
      </c>
    </row>
    <row r="163" spans="1:24" ht="175.5">
      <c r="A163" s="139" t="s">
        <v>786</v>
      </c>
      <c r="B163" s="13" t="s">
        <v>514</v>
      </c>
      <c r="C163" s="15">
        <v>13</v>
      </c>
      <c r="D163" s="35" t="s">
        <v>788</v>
      </c>
      <c r="E163" s="35" t="s">
        <v>529</v>
      </c>
      <c r="F163" s="221">
        <f>SUM(F164)</f>
        <v>16</v>
      </c>
      <c r="G163" s="221">
        <f>SUM(G164)</f>
        <v>16</v>
      </c>
      <c r="X163" s="211">
        <f t="shared" si="11"/>
        <v>100</v>
      </c>
    </row>
    <row r="164" spans="1:24" ht="93.75">
      <c r="A164" s="61" t="s">
        <v>583</v>
      </c>
      <c r="B164" s="17" t="s">
        <v>514</v>
      </c>
      <c r="C164" s="18">
        <v>13</v>
      </c>
      <c r="D164" s="29" t="s">
        <v>788</v>
      </c>
      <c r="E164" s="29" t="s">
        <v>566</v>
      </c>
      <c r="F164" s="222">
        <f>SUM(F165)</f>
        <v>16</v>
      </c>
      <c r="G164" s="222">
        <f>SUM(G165)</f>
        <v>16</v>
      </c>
      <c r="X164" s="213">
        <f t="shared" si="11"/>
        <v>100</v>
      </c>
    </row>
    <row r="165" spans="1:24" ht="37.5">
      <c r="A165" s="61" t="s">
        <v>824</v>
      </c>
      <c r="B165" s="17" t="s">
        <v>514</v>
      </c>
      <c r="C165" s="18">
        <v>13</v>
      </c>
      <c r="D165" s="29" t="s">
        <v>788</v>
      </c>
      <c r="E165" s="29" t="s">
        <v>636</v>
      </c>
      <c r="F165" s="222">
        <v>16</v>
      </c>
      <c r="G165" s="206">
        <v>16</v>
      </c>
      <c r="X165" s="213">
        <f t="shared" si="11"/>
        <v>100</v>
      </c>
    </row>
    <row r="166" spans="1:24" ht="37.5">
      <c r="A166" s="127" t="s">
        <v>640</v>
      </c>
      <c r="B166" s="13" t="s">
        <v>514</v>
      </c>
      <c r="C166" s="15">
        <v>13</v>
      </c>
      <c r="D166" s="35" t="s">
        <v>321</v>
      </c>
      <c r="E166" s="35" t="s">
        <v>529</v>
      </c>
      <c r="F166" s="221">
        <f>SUM(F167+F170)</f>
        <v>6247.66543</v>
      </c>
      <c r="G166" s="221">
        <f>SUM(G167+G170)</f>
        <v>6247.665</v>
      </c>
      <c r="X166" s="213">
        <f t="shared" si="11"/>
        <v>99.99999311742914</v>
      </c>
    </row>
    <row r="167" spans="1:24" ht="39">
      <c r="A167" s="54" t="s">
        <v>652</v>
      </c>
      <c r="B167" s="13" t="s">
        <v>514</v>
      </c>
      <c r="C167" s="15">
        <v>13</v>
      </c>
      <c r="D167" s="35" t="s">
        <v>649</v>
      </c>
      <c r="E167" s="35" t="s">
        <v>529</v>
      </c>
      <c r="F167" s="221">
        <f>SUM(F168)</f>
        <v>233.2</v>
      </c>
      <c r="G167" s="221">
        <f>SUM(G168)</f>
        <v>233.2</v>
      </c>
      <c r="X167" s="211">
        <f t="shared" si="11"/>
        <v>100</v>
      </c>
    </row>
    <row r="168" spans="1:24" ht="37.5">
      <c r="A168" s="52" t="s">
        <v>584</v>
      </c>
      <c r="B168" s="17" t="s">
        <v>514</v>
      </c>
      <c r="C168" s="18">
        <v>13</v>
      </c>
      <c r="D168" s="29" t="s">
        <v>649</v>
      </c>
      <c r="E168" s="29" t="s">
        <v>586</v>
      </c>
      <c r="F168" s="222">
        <f>SUM(F169)</f>
        <v>233.2</v>
      </c>
      <c r="G168" s="222">
        <f>SUM(G169)</f>
        <v>233.2</v>
      </c>
      <c r="X168" s="213">
        <f t="shared" si="11"/>
        <v>100</v>
      </c>
    </row>
    <row r="169" spans="1:24" ht="56.25">
      <c r="A169" s="52" t="s">
        <v>810</v>
      </c>
      <c r="B169" s="17" t="s">
        <v>514</v>
      </c>
      <c r="C169" s="18">
        <v>13</v>
      </c>
      <c r="D169" s="29" t="s">
        <v>649</v>
      </c>
      <c r="E169" s="29" t="s">
        <v>587</v>
      </c>
      <c r="F169" s="222">
        <v>233.2</v>
      </c>
      <c r="G169" s="206">
        <v>233.2</v>
      </c>
      <c r="X169" s="213">
        <f t="shared" si="11"/>
        <v>100</v>
      </c>
    </row>
    <row r="170" spans="1:24" ht="39">
      <c r="A170" s="54" t="s">
        <v>653</v>
      </c>
      <c r="B170" s="13" t="s">
        <v>514</v>
      </c>
      <c r="C170" s="15">
        <v>13</v>
      </c>
      <c r="D170" s="35" t="s">
        <v>650</v>
      </c>
      <c r="E170" s="35" t="s">
        <v>529</v>
      </c>
      <c r="F170" s="221">
        <f>SUM(F171)</f>
        <v>6014.46543</v>
      </c>
      <c r="G170" s="221">
        <f>SUM(G171)</f>
        <v>6014.465</v>
      </c>
      <c r="X170" s="211">
        <f t="shared" si="11"/>
        <v>99.99999285056994</v>
      </c>
    </row>
    <row r="171" spans="1:24" ht="18.75">
      <c r="A171" s="61" t="s">
        <v>585</v>
      </c>
      <c r="B171" s="17" t="s">
        <v>514</v>
      </c>
      <c r="C171" s="18">
        <v>13</v>
      </c>
      <c r="D171" s="29" t="s">
        <v>650</v>
      </c>
      <c r="E171" s="29" t="s">
        <v>588</v>
      </c>
      <c r="F171" s="222">
        <f>SUM(F172+F173)</f>
        <v>6014.46543</v>
      </c>
      <c r="G171" s="222">
        <f>SUM(G172+G173)</f>
        <v>6014.465</v>
      </c>
      <c r="X171" s="213">
        <f t="shared" si="11"/>
        <v>99.99999285056994</v>
      </c>
    </row>
    <row r="172" spans="1:24" ht="18.75">
      <c r="A172" s="55" t="s">
        <v>654</v>
      </c>
      <c r="B172" s="17" t="s">
        <v>514</v>
      </c>
      <c r="C172" s="18">
        <v>13</v>
      </c>
      <c r="D172" s="29" t="s">
        <v>650</v>
      </c>
      <c r="E172" s="29" t="s">
        <v>651</v>
      </c>
      <c r="F172" s="222">
        <v>5804.46543</v>
      </c>
      <c r="G172" s="206">
        <v>5804.465</v>
      </c>
      <c r="X172" s="213">
        <f t="shared" si="11"/>
        <v>99.9999925919104</v>
      </c>
    </row>
    <row r="173" spans="1:24" ht="18.75">
      <c r="A173" s="55" t="s">
        <v>811</v>
      </c>
      <c r="B173" s="17" t="s">
        <v>514</v>
      </c>
      <c r="C173" s="18">
        <v>13</v>
      </c>
      <c r="D173" s="29" t="s">
        <v>650</v>
      </c>
      <c r="E173" s="29" t="s">
        <v>589</v>
      </c>
      <c r="F173" s="207">
        <v>210</v>
      </c>
      <c r="G173" s="206">
        <v>210</v>
      </c>
      <c r="X173" s="213">
        <f t="shared" si="11"/>
        <v>100</v>
      </c>
    </row>
    <row r="174" spans="1:24" ht="20.25" customHeight="1">
      <c r="A174" s="55" t="s">
        <v>811</v>
      </c>
      <c r="B174" s="13" t="s">
        <v>457</v>
      </c>
      <c r="C174" s="13" t="s">
        <v>527</v>
      </c>
      <c r="D174" s="34" t="s">
        <v>308</v>
      </c>
      <c r="E174" s="13" t="s">
        <v>529</v>
      </c>
      <c r="F174" s="187">
        <f>SUM(F176)</f>
        <v>56.27</v>
      </c>
      <c r="G174" s="187">
        <f>SUM(G176)</f>
        <v>56.265</v>
      </c>
      <c r="X174" s="211">
        <f t="shared" si="11"/>
        <v>99.99111427048162</v>
      </c>
    </row>
    <row r="175" spans="1:24" ht="21.75" customHeight="1">
      <c r="A175" s="1" t="s">
        <v>442</v>
      </c>
      <c r="B175" s="13" t="s">
        <v>457</v>
      </c>
      <c r="C175" s="13" t="s">
        <v>495</v>
      </c>
      <c r="D175" s="34" t="s">
        <v>308</v>
      </c>
      <c r="E175" s="13" t="s">
        <v>529</v>
      </c>
      <c r="F175" s="187">
        <f aca="true" t="shared" si="12" ref="F175:G180">SUM(F176)</f>
        <v>56.27</v>
      </c>
      <c r="G175" s="187">
        <f t="shared" si="12"/>
        <v>56.265</v>
      </c>
      <c r="X175" s="211">
        <f t="shared" si="11"/>
        <v>99.99111427048162</v>
      </c>
    </row>
    <row r="176" spans="1:24" ht="37.5" customHeight="1">
      <c r="A176" s="53" t="s">
        <v>357</v>
      </c>
      <c r="B176" s="13" t="s">
        <v>457</v>
      </c>
      <c r="C176" s="13" t="s">
        <v>495</v>
      </c>
      <c r="D176" s="34" t="s">
        <v>325</v>
      </c>
      <c r="E176" s="13" t="s">
        <v>529</v>
      </c>
      <c r="F176" s="187">
        <f t="shared" si="12"/>
        <v>56.27</v>
      </c>
      <c r="G176" s="187">
        <f t="shared" si="12"/>
        <v>56.265</v>
      </c>
      <c r="X176" s="211">
        <f t="shared" si="11"/>
        <v>99.99111427048162</v>
      </c>
    </row>
    <row r="177" spans="1:24" ht="37.5">
      <c r="A177" s="53" t="s">
        <v>376</v>
      </c>
      <c r="B177" s="13" t="s">
        <v>457</v>
      </c>
      <c r="C177" s="13" t="s">
        <v>495</v>
      </c>
      <c r="D177" s="34" t="s">
        <v>24</v>
      </c>
      <c r="E177" s="13" t="s">
        <v>529</v>
      </c>
      <c r="F177" s="187">
        <f t="shared" si="12"/>
        <v>56.27</v>
      </c>
      <c r="G177" s="187">
        <f t="shared" si="12"/>
        <v>56.265</v>
      </c>
      <c r="X177" s="211">
        <f t="shared" si="11"/>
        <v>99.99111427048162</v>
      </c>
    </row>
    <row r="178" spans="1:24" ht="54.75" customHeight="1">
      <c r="A178" s="53" t="s">
        <v>377</v>
      </c>
      <c r="B178" s="13" t="s">
        <v>457</v>
      </c>
      <c r="C178" s="13" t="s">
        <v>495</v>
      </c>
      <c r="D178" s="34" t="s">
        <v>25</v>
      </c>
      <c r="E178" s="13" t="s">
        <v>529</v>
      </c>
      <c r="F178" s="187">
        <f t="shared" si="12"/>
        <v>56.27</v>
      </c>
      <c r="G178" s="187">
        <f t="shared" si="12"/>
        <v>56.265</v>
      </c>
      <c r="X178" s="211">
        <f t="shared" si="11"/>
        <v>99.99111427048162</v>
      </c>
    </row>
    <row r="179" spans="1:24" ht="40.5" customHeight="1">
      <c r="A179" s="54" t="s">
        <v>447</v>
      </c>
      <c r="B179" s="13" t="s">
        <v>457</v>
      </c>
      <c r="C179" s="13" t="s">
        <v>495</v>
      </c>
      <c r="D179" s="34" t="s">
        <v>26</v>
      </c>
      <c r="E179" s="13" t="s">
        <v>529</v>
      </c>
      <c r="F179" s="187">
        <f>SUM(F180)</f>
        <v>56.27</v>
      </c>
      <c r="G179" s="187">
        <f>SUM(G180)</f>
        <v>56.265</v>
      </c>
      <c r="X179" s="211">
        <f t="shared" si="11"/>
        <v>99.99111427048162</v>
      </c>
    </row>
    <row r="180" spans="1:24" ht="39" customHeight="1">
      <c r="A180" s="55" t="s">
        <v>584</v>
      </c>
      <c r="B180" s="17" t="s">
        <v>457</v>
      </c>
      <c r="C180" s="17" t="s">
        <v>495</v>
      </c>
      <c r="D180" s="76" t="s">
        <v>26</v>
      </c>
      <c r="E180" s="17" t="s">
        <v>586</v>
      </c>
      <c r="F180" s="206">
        <f t="shared" si="12"/>
        <v>56.27</v>
      </c>
      <c r="G180" s="206">
        <f t="shared" si="12"/>
        <v>56.265</v>
      </c>
      <c r="X180" s="213">
        <f t="shared" si="11"/>
        <v>99.99111427048162</v>
      </c>
    </row>
    <row r="181" spans="1:24" ht="53.25" customHeight="1">
      <c r="A181" s="55" t="s">
        <v>810</v>
      </c>
      <c r="B181" s="17" t="s">
        <v>457</v>
      </c>
      <c r="C181" s="17" t="s">
        <v>495</v>
      </c>
      <c r="D181" s="76" t="s">
        <v>26</v>
      </c>
      <c r="E181" s="17" t="s">
        <v>587</v>
      </c>
      <c r="F181" s="206">
        <v>56.27</v>
      </c>
      <c r="G181" s="206">
        <v>56.265</v>
      </c>
      <c r="X181" s="213">
        <f t="shared" si="11"/>
        <v>99.99111427048162</v>
      </c>
    </row>
    <row r="182" spans="1:24" ht="33" customHeight="1">
      <c r="A182" s="12" t="s">
        <v>448</v>
      </c>
      <c r="B182" s="13" t="s">
        <v>458</v>
      </c>
      <c r="C182" s="13" t="s">
        <v>527</v>
      </c>
      <c r="D182" s="34" t="s">
        <v>308</v>
      </c>
      <c r="E182" s="13" t="s">
        <v>529</v>
      </c>
      <c r="F182" s="187">
        <f>SUM(F183+F215+F222)</f>
        <v>13191.785</v>
      </c>
      <c r="G182" s="187">
        <f>SUM(G183+G215+G222)</f>
        <v>12996.633</v>
      </c>
      <c r="X182" s="211">
        <f t="shared" si="11"/>
        <v>98.52065508951216</v>
      </c>
    </row>
    <row r="183" spans="1:24" ht="51.75" customHeight="1">
      <c r="A183" s="1" t="s">
        <v>449</v>
      </c>
      <c r="B183" s="13" t="s">
        <v>458</v>
      </c>
      <c r="C183" s="13" t="s">
        <v>526</v>
      </c>
      <c r="D183" s="34" t="s">
        <v>308</v>
      </c>
      <c r="E183" s="13" t="s">
        <v>529</v>
      </c>
      <c r="F183" s="187">
        <f>SUM(F184)</f>
        <v>7773.045</v>
      </c>
      <c r="G183" s="187">
        <f>SUM(G184)</f>
        <v>7752.740000000001</v>
      </c>
      <c r="X183" s="211">
        <f t="shared" si="11"/>
        <v>99.73877675994414</v>
      </c>
    </row>
    <row r="184" spans="1:24" ht="38.25" customHeight="1">
      <c r="A184" s="53" t="s">
        <v>357</v>
      </c>
      <c r="B184" s="13" t="s">
        <v>458</v>
      </c>
      <c r="C184" s="13" t="s">
        <v>526</v>
      </c>
      <c r="D184" s="34" t="s">
        <v>325</v>
      </c>
      <c r="E184" s="13" t="s">
        <v>529</v>
      </c>
      <c r="F184" s="187">
        <f>SUM(F185+F205+F210)</f>
        <v>7773.045</v>
      </c>
      <c r="G184" s="187">
        <f>SUM(G185+G205+G210)</f>
        <v>7752.740000000001</v>
      </c>
      <c r="X184" s="211">
        <f t="shared" si="11"/>
        <v>99.73877675994414</v>
      </c>
    </row>
    <row r="185" spans="1:24" ht="96.75" customHeight="1">
      <c r="A185" s="53" t="s">
        <v>519</v>
      </c>
      <c r="B185" s="13" t="s">
        <v>458</v>
      </c>
      <c r="C185" s="13" t="s">
        <v>526</v>
      </c>
      <c r="D185" s="34" t="s">
        <v>326</v>
      </c>
      <c r="E185" s="13" t="s">
        <v>529</v>
      </c>
      <c r="F185" s="187">
        <f>SUM(F186+F191+F195)</f>
        <v>6901.66</v>
      </c>
      <c r="G185" s="187">
        <f>SUM(G186+G191+G195)</f>
        <v>6900.706</v>
      </c>
      <c r="X185" s="211">
        <f t="shared" si="11"/>
        <v>99.98617723851943</v>
      </c>
    </row>
    <row r="186" spans="1:24" ht="110.25" customHeight="1">
      <c r="A186" s="82" t="s">
        <v>324</v>
      </c>
      <c r="B186" s="13" t="s">
        <v>458</v>
      </c>
      <c r="C186" s="13" t="s">
        <v>526</v>
      </c>
      <c r="D186" s="79" t="s">
        <v>327</v>
      </c>
      <c r="E186" s="13" t="s">
        <v>529</v>
      </c>
      <c r="F186" s="187">
        <f aca="true" t="shared" si="13" ref="F186:G189">SUM(F187)</f>
        <v>531.02</v>
      </c>
      <c r="G186" s="187">
        <f t="shared" si="13"/>
        <v>531.019</v>
      </c>
      <c r="X186" s="211">
        <f t="shared" si="11"/>
        <v>99.99981168317578</v>
      </c>
    </row>
    <row r="187" spans="1:24" ht="97.5">
      <c r="A187" s="54" t="s">
        <v>594</v>
      </c>
      <c r="B187" s="13" t="s">
        <v>458</v>
      </c>
      <c r="C187" s="13" t="s">
        <v>526</v>
      </c>
      <c r="D187" s="79" t="s">
        <v>328</v>
      </c>
      <c r="E187" s="13" t="s">
        <v>529</v>
      </c>
      <c r="F187" s="187">
        <f t="shared" si="13"/>
        <v>531.02</v>
      </c>
      <c r="G187" s="187">
        <f t="shared" si="13"/>
        <v>531.019</v>
      </c>
      <c r="X187" s="211">
        <f t="shared" si="11"/>
        <v>99.99981168317578</v>
      </c>
    </row>
    <row r="188" spans="1:24" ht="78.75" customHeight="1">
      <c r="A188" s="60" t="s">
        <v>2</v>
      </c>
      <c r="B188" s="17" t="s">
        <v>458</v>
      </c>
      <c r="C188" s="17" t="s">
        <v>526</v>
      </c>
      <c r="D188" s="83" t="s">
        <v>373</v>
      </c>
      <c r="E188" s="37" t="s">
        <v>529</v>
      </c>
      <c r="F188" s="189">
        <f t="shared" si="13"/>
        <v>531.02</v>
      </c>
      <c r="G188" s="189">
        <f t="shared" si="13"/>
        <v>531.019</v>
      </c>
      <c r="X188" s="213">
        <f t="shared" si="11"/>
        <v>99.99981168317578</v>
      </c>
    </row>
    <row r="189" spans="1:24" ht="40.5" customHeight="1">
      <c r="A189" s="55" t="s">
        <v>584</v>
      </c>
      <c r="B189" s="17" t="s">
        <v>458</v>
      </c>
      <c r="C189" s="17" t="s">
        <v>526</v>
      </c>
      <c r="D189" s="83" t="s">
        <v>373</v>
      </c>
      <c r="E189" s="37" t="s">
        <v>586</v>
      </c>
      <c r="F189" s="189">
        <f t="shared" si="13"/>
        <v>531.02</v>
      </c>
      <c r="G189" s="189">
        <f t="shared" si="13"/>
        <v>531.019</v>
      </c>
      <c r="X189" s="213">
        <f t="shared" si="11"/>
        <v>99.99981168317578</v>
      </c>
    </row>
    <row r="190" spans="1:24" ht="56.25">
      <c r="A190" s="55" t="s">
        <v>810</v>
      </c>
      <c r="B190" s="17" t="s">
        <v>458</v>
      </c>
      <c r="C190" s="17" t="s">
        <v>526</v>
      </c>
      <c r="D190" s="83" t="s">
        <v>373</v>
      </c>
      <c r="E190" s="59" t="s">
        <v>587</v>
      </c>
      <c r="F190" s="189">
        <v>531.02</v>
      </c>
      <c r="G190" s="206">
        <v>531.019</v>
      </c>
      <c r="X190" s="213">
        <f t="shared" si="11"/>
        <v>99.99981168317578</v>
      </c>
    </row>
    <row r="191" spans="1:24" ht="56.25">
      <c r="A191" s="53" t="s">
        <v>334</v>
      </c>
      <c r="B191" s="56" t="s">
        <v>458</v>
      </c>
      <c r="C191" s="56" t="s">
        <v>526</v>
      </c>
      <c r="D191" s="118" t="s">
        <v>336</v>
      </c>
      <c r="E191" s="13" t="s">
        <v>529</v>
      </c>
      <c r="F191" s="188">
        <f aca="true" t="shared" si="14" ref="F191:G193">SUM(F192)</f>
        <v>86.95</v>
      </c>
      <c r="G191" s="188">
        <f t="shared" si="14"/>
        <v>86.95</v>
      </c>
      <c r="X191" s="211">
        <f t="shared" si="11"/>
        <v>100</v>
      </c>
    </row>
    <row r="192" spans="1:24" ht="78">
      <c r="A192" s="77" t="s">
        <v>335</v>
      </c>
      <c r="B192" s="136" t="s">
        <v>458</v>
      </c>
      <c r="C192" s="136" t="s">
        <v>526</v>
      </c>
      <c r="D192" s="118" t="s">
        <v>337</v>
      </c>
      <c r="E192" s="13" t="s">
        <v>529</v>
      </c>
      <c r="F192" s="188">
        <f t="shared" si="14"/>
        <v>86.95</v>
      </c>
      <c r="G192" s="188">
        <f t="shared" si="14"/>
        <v>86.95</v>
      </c>
      <c r="X192" s="211">
        <f t="shared" si="11"/>
        <v>100</v>
      </c>
    </row>
    <row r="193" spans="1:24" ht="37.5">
      <c r="A193" s="55" t="s">
        <v>584</v>
      </c>
      <c r="B193" s="137" t="s">
        <v>458</v>
      </c>
      <c r="C193" s="137" t="s">
        <v>526</v>
      </c>
      <c r="D193" s="119" t="s">
        <v>337</v>
      </c>
      <c r="E193" s="59" t="s">
        <v>586</v>
      </c>
      <c r="F193" s="189">
        <f t="shared" si="14"/>
        <v>86.95</v>
      </c>
      <c r="G193" s="189">
        <f t="shared" si="14"/>
        <v>86.95</v>
      </c>
      <c r="X193" s="213">
        <f t="shared" si="11"/>
        <v>100</v>
      </c>
    </row>
    <row r="194" spans="1:24" ht="56.25">
      <c r="A194" s="55" t="s">
        <v>810</v>
      </c>
      <c r="B194" s="59" t="s">
        <v>458</v>
      </c>
      <c r="C194" s="59" t="s">
        <v>526</v>
      </c>
      <c r="D194" s="119" t="s">
        <v>337</v>
      </c>
      <c r="E194" s="59" t="s">
        <v>587</v>
      </c>
      <c r="F194" s="189">
        <v>86.95</v>
      </c>
      <c r="G194" s="206">
        <v>86.95</v>
      </c>
      <c r="X194" s="213">
        <f t="shared" si="11"/>
        <v>100</v>
      </c>
    </row>
    <row r="195" spans="1:24" ht="87" customHeight="1">
      <c r="A195" s="53" t="s">
        <v>371</v>
      </c>
      <c r="B195" s="13" t="s">
        <v>458</v>
      </c>
      <c r="C195" s="13" t="s">
        <v>526</v>
      </c>
      <c r="D195" s="79" t="s">
        <v>374</v>
      </c>
      <c r="E195" s="35" t="s">
        <v>529</v>
      </c>
      <c r="F195" s="188">
        <f>SUM(F196)</f>
        <v>6283.69</v>
      </c>
      <c r="G195" s="188">
        <f>SUM(G196)</f>
        <v>6282.737</v>
      </c>
      <c r="X195" s="211">
        <f t="shared" si="11"/>
        <v>99.98483375214246</v>
      </c>
    </row>
    <row r="196" spans="1:24" ht="75">
      <c r="A196" s="60" t="s">
        <v>828</v>
      </c>
      <c r="B196" s="17" t="s">
        <v>458</v>
      </c>
      <c r="C196" s="17" t="s">
        <v>526</v>
      </c>
      <c r="D196" s="83" t="s">
        <v>375</v>
      </c>
      <c r="E196" s="37" t="s">
        <v>529</v>
      </c>
      <c r="F196" s="189">
        <f>SUM(F197+F203)</f>
        <v>6283.69</v>
      </c>
      <c r="G196" s="189">
        <f>SUM(G197+G203)</f>
        <v>6282.737</v>
      </c>
      <c r="X196" s="213">
        <f t="shared" si="11"/>
        <v>99.98483375214246</v>
      </c>
    </row>
    <row r="197" spans="1:24" ht="123.75" customHeight="1">
      <c r="A197" s="61" t="s">
        <v>583</v>
      </c>
      <c r="B197" s="17" t="s">
        <v>458</v>
      </c>
      <c r="C197" s="17" t="s">
        <v>526</v>
      </c>
      <c r="D197" s="83" t="s">
        <v>375</v>
      </c>
      <c r="E197" s="29" t="s">
        <v>566</v>
      </c>
      <c r="F197" s="189">
        <f>SUM(F202)</f>
        <v>6276.21</v>
      </c>
      <c r="G197" s="189">
        <f>SUM(G202)</f>
        <v>6275.841</v>
      </c>
      <c r="X197" s="213">
        <f t="shared" si="11"/>
        <v>99.9941206556186</v>
      </c>
    </row>
    <row r="198" spans="1:24" ht="37.5" hidden="1">
      <c r="A198" s="61" t="s">
        <v>824</v>
      </c>
      <c r="B198" s="13" t="s">
        <v>458</v>
      </c>
      <c r="C198" s="15">
        <v>10</v>
      </c>
      <c r="D198" s="83" t="s">
        <v>375</v>
      </c>
      <c r="E198" s="29" t="s">
        <v>636</v>
      </c>
      <c r="F198" s="189">
        <v>3290</v>
      </c>
      <c r="G198" s="187"/>
      <c r="X198" s="213">
        <f t="shared" si="11"/>
        <v>0</v>
      </c>
    </row>
    <row r="199" spans="1:24" ht="112.5" hidden="1">
      <c r="A199" s="82" t="s">
        <v>372</v>
      </c>
      <c r="B199" s="17" t="s">
        <v>458</v>
      </c>
      <c r="C199" s="18">
        <v>10</v>
      </c>
      <c r="D199" s="19" t="s">
        <v>450</v>
      </c>
      <c r="E199" s="17" t="s">
        <v>529</v>
      </c>
      <c r="F199" s="188">
        <f>SUM(F200)</f>
        <v>6276.21</v>
      </c>
      <c r="G199" s="206"/>
      <c r="X199" s="213">
        <f t="shared" si="11"/>
        <v>0</v>
      </c>
    </row>
    <row r="200" spans="1:24" ht="58.5" hidden="1">
      <c r="A200" s="54" t="s">
        <v>3</v>
      </c>
      <c r="B200" s="17" t="s">
        <v>458</v>
      </c>
      <c r="C200" s="18">
        <v>10</v>
      </c>
      <c r="D200" s="19" t="s">
        <v>451</v>
      </c>
      <c r="E200" s="17" t="s">
        <v>529</v>
      </c>
      <c r="F200" s="189">
        <f>SUM(F201)</f>
        <v>6276.21</v>
      </c>
      <c r="G200" s="206"/>
      <c r="X200" s="213">
        <f t="shared" si="11"/>
        <v>0</v>
      </c>
    </row>
    <row r="201" spans="1:24" ht="37.5" hidden="1">
      <c r="A201" s="55" t="s">
        <v>584</v>
      </c>
      <c r="B201" s="17" t="s">
        <v>458</v>
      </c>
      <c r="C201" s="18">
        <v>10</v>
      </c>
      <c r="D201" s="19" t="s">
        <v>451</v>
      </c>
      <c r="E201" s="17" t="s">
        <v>530</v>
      </c>
      <c r="F201" s="189">
        <f>SUM(F202)</f>
        <v>6276.21</v>
      </c>
      <c r="G201" s="206"/>
      <c r="X201" s="213">
        <f t="shared" si="11"/>
        <v>0</v>
      </c>
    </row>
    <row r="202" spans="1:24" ht="37.5">
      <c r="A202" s="61" t="s">
        <v>824</v>
      </c>
      <c r="B202" s="17" t="s">
        <v>458</v>
      </c>
      <c r="C202" s="17" t="s">
        <v>526</v>
      </c>
      <c r="D202" s="83" t="s">
        <v>375</v>
      </c>
      <c r="E202" s="17" t="s">
        <v>636</v>
      </c>
      <c r="F202" s="189">
        <v>6276.21</v>
      </c>
      <c r="G202" s="206">
        <v>6275.841</v>
      </c>
      <c r="X202" s="213">
        <f t="shared" si="11"/>
        <v>99.9941206556186</v>
      </c>
    </row>
    <row r="203" spans="1:24" ht="37.5">
      <c r="A203" s="55" t="s">
        <v>584</v>
      </c>
      <c r="B203" s="17" t="s">
        <v>458</v>
      </c>
      <c r="C203" s="17" t="s">
        <v>526</v>
      </c>
      <c r="D203" s="83" t="s">
        <v>375</v>
      </c>
      <c r="E203" s="17" t="s">
        <v>586</v>
      </c>
      <c r="F203" s="189">
        <f>SUM(F204)</f>
        <v>7.48</v>
      </c>
      <c r="G203" s="189">
        <f>SUM(G204)</f>
        <v>6.896</v>
      </c>
      <c r="X203" s="213">
        <f t="shared" si="11"/>
        <v>92.19251336898395</v>
      </c>
    </row>
    <row r="204" spans="1:24" ht="56.25">
      <c r="A204" s="55" t="s">
        <v>810</v>
      </c>
      <c r="B204" s="17" t="s">
        <v>458</v>
      </c>
      <c r="C204" s="17" t="s">
        <v>526</v>
      </c>
      <c r="D204" s="83" t="s">
        <v>375</v>
      </c>
      <c r="E204" s="17" t="s">
        <v>587</v>
      </c>
      <c r="F204" s="189">
        <v>7.48</v>
      </c>
      <c r="G204" s="206">
        <v>6.896</v>
      </c>
      <c r="X204" s="213">
        <f aca="true" t="shared" si="15" ref="X204:X267">G204/F204%</f>
        <v>92.19251336898395</v>
      </c>
    </row>
    <row r="205" spans="1:24" ht="86.25" customHeight="1">
      <c r="A205" s="82" t="s">
        <v>380</v>
      </c>
      <c r="B205" s="13" t="s">
        <v>458</v>
      </c>
      <c r="C205" s="13" t="s">
        <v>526</v>
      </c>
      <c r="D205" s="79" t="s">
        <v>365</v>
      </c>
      <c r="E205" s="35" t="s">
        <v>529</v>
      </c>
      <c r="F205" s="188">
        <f aca="true" t="shared" si="16" ref="F205:G208">SUM(F206)</f>
        <v>329.085</v>
      </c>
      <c r="G205" s="188">
        <f t="shared" si="16"/>
        <v>309.734</v>
      </c>
      <c r="X205" s="211">
        <f t="shared" si="15"/>
        <v>94.1197562939666</v>
      </c>
    </row>
    <row r="206" spans="1:24" ht="156" customHeight="1">
      <c r="A206" s="53" t="s">
        <v>381</v>
      </c>
      <c r="B206" s="13" t="s">
        <v>458</v>
      </c>
      <c r="C206" s="13" t="s">
        <v>526</v>
      </c>
      <c r="D206" s="79" t="s">
        <v>366</v>
      </c>
      <c r="E206" s="35" t="s">
        <v>529</v>
      </c>
      <c r="F206" s="188">
        <f t="shared" si="16"/>
        <v>329.085</v>
      </c>
      <c r="G206" s="188">
        <f t="shared" si="16"/>
        <v>309.734</v>
      </c>
      <c r="X206" s="211">
        <f t="shared" si="15"/>
        <v>94.1197562939666</v>
      </c>
    </row>
    <row r="207" spans="1:24" ht="55.5" customHeight="1">
      <c r="A207" s="54" t="s">
        <v>382</v>
      </c>
      <c r="B207" s="13" t="s">
        <v>458</v>
      </c>
      <c r="C207" s="13" t="s">
        <v>526</v>
      </c>
      <c r="D207" s="79" t="s">
        <v>383</v>
      </c>
      <c r="E207" s="29" t="s">
        <v>529</v>
      </c>
      <c r="F207" s="188">
        <f t="shared" si="16"/>
        <v>329.085</v>
      </c>
      <c r="G207" s="188">
        <f t="shared" si="16"/>
        <v>309.734</v>
      </c>
      <c r="X207" s="211">
        <f t="shared" si="15"/>
        <v>94.1197562939666</v>
      </c>
    </row>
    <row r="208" spans="1:24" ht="37.5">
      <c r="A208" s="55" t="s">
        <v>584</v>
      </c>
      <c r="B208" s="17" t="s">
        <v>458</v>
      </c>
      <c r="C208" s="17" t="s">
        <v>526</v>
      </c>
      <c r="D208" s="83" t="s">
        <v>383</v>
      </c>
      <c r="E208" s="29" t="s">
        <v>586</v>
      </c>
      <c r="F208" s="189">
        <f t="shared" si="16"/>
        <v>329.085</v>
      </c>
      <c r="G208" s="189">
        <f t="shared" si="16"/>
        <v>309.734</v>
      </c>
      <c r="X208" s="213">
        <f t="shared" si="15"/>
        <v>94.1197562939666</v>
      </c>
    </row>
    <row r="209" spans="1:24" ht="56.25">
      <c r="A209" s="55" t="s">
        <v>810</v>
      </c>
      <c r="B209" s="17" t="s">
        <v>458</v>
      </c>
      <c r="C209" s="17" t="s">
        <v>526</v>
      </c>
      <c r="D209" s="83" t="s">
        <v>383</v>
      </c>
      <c r="E209" s="29" t="s">
        <v>587</v>
      </c>
      <c r="F209" s="189">
        <v>329.085</v>
      </c>
      <c r="G209" s="206">
        <v>309.734</v>
      </c>
      <c r="X209" s="213">
        <f t="shared" si="15"/>
        <v>94.1197562939666</v>
      </c>
    </row>
    <row r="210" spans="1:24" ht="69" customHeight="1">
      <c r="A210" s="53" t="s">
        <v>384</v>
      </c>
      <c r="B210" s="13" t="s">
        <v>458</v>
      </c>
      <c r="C210" s="13" t="s">
        <v>526</v>
      </c>
      <c r="D210" s="79" t="s">
        <v>378</v>
      </c>
      <c r="E210" s="35" t="s">
        <v>529</v>
      </c>
      <c r="F210" s="188">
        <f aca="true" t="shared" si="17" ref="F210:G213">SUM(F211)</f>
        <v>542.3</v>
      </c>
      <c r="G210" s="188">
        <f t="shared" si="17"/>
        <v>542.3</v>
      </c>
      <c r="X210" s="211">
        <f t="shared" si="15"/>
        <v>100.00000000000001</v>
      </c>
    </row>
    <row r="211" spans="1:24" ht="75">
      <c r="A211" s="53" t="s">
        <v>385</v>
      </c>
      <c r="B211" s="13" t="s">
        <v>458</v>
      </c>
      <c r="C211" s="13" t="s">
        <v>526</v>
      </c>
      <c r="D211" s="79" t="s">
        <v>379</v>
      </c>
      <c r="E211" s="35" t="s">
        <v>529</v>
      </c>
      <c r="F211" s="188">
        <f t="shared" si="17"/>
        <v>542.3</v>
      </c>
      <c r="G211" s="188">
        <f t="shared" si="17"/>
        <v>542.3</v>
      </c>
      <c r="X211" s="211">
        <f t="shared" si="15"/>
        <v>100.00000000000001</v>
      </c>
    </row>
    <row r="212" spans="1:24" ht="58.5">
      <c r="A212" s="77" t="s">
        <v>3</v>
      </c>
      <c r="B212" s="13" t="s">
        <v>458</v>
      </c>
      <c r="C212" s="13" t="s">
        <v>526</v>
      </c>
      <c r="D212" s="79" t="s">
        <v>561</v>
      </c>
      <c r="E212" s="35" t="s">
        <v>529</v>
      </c>
      <c r="F212" s="188">
        <f t="shared" si="17"/>
        <v>542.3</v>
      </c>
      <c r="G212" s="188">
        <f t="shared" si="17"/>
        <v>542.3</v>
      </c>
      <c r="X212" s="211">
        <f t="shared" si="15"/>
        <v>100.00000000000001</v>
      </c>
    </row>
    <row r="213" spans="1:24" ht="37.5">
      <c r="A213" s="55" t="s">
        <v>584</v>
      </c>
      <c r="B213" s="17" t="s">
        <v>458</v>
      </c>
      <c r="C213" s="17" t="s">
        <v>526</v>
      </c>
      <c r="D213" s="83" t="s">
        <v>561</v>
      </c>
      <c r="E213" s="29" t="s">
        <v>586</v>
      </c>
      <c r="F213" s="189">
        <f t="shared" si="17"/>
        <v>542.3</v>
      </c>
      <c r="G213" s="189">
        <f t="shared" si="17"/>
        <v>542.3</v>
      </c>
      <c r="X213" s="213">
        <f t="shared" si="15"/>
        <v>100.00000000000001</v>
      </c>
    </row>
    <row r="214" spans="1:24" ht="56.25">
      <c r="A214" s="55" t="s">
        <v>810</v>
      </c>
      <c r="B214" s="17" t="s">
        <v>458</v>
      </c>
      <c r="C214" s="17" t="s">
        <v>526</v>
      </c>
      <c r="D214" s="83" t="s">
        <v>561</v>
      </c>
      <c r="E214" s="29" t="s">
        <v>587</v>
      </c>
      <c r="F214" s="189">
        <v>542.3</v>
      </c>
      <c r="G214" s="206">
        <v>542.3</v>
      </c>
      <c r="X214" s="213">
        <f t="shared" si="15"/>
        <v>100.00000000000001</v>
      </c>
    </row>
    <row r="215" spans="1:24" ht="18.75">
      <c r="A215" s="53" t="s">
        <v>655</v>
      </c>
      <c r="B215" s="56" t="s">
        <v>458</v>
      </c>
      <c r="C215" s="56" t="s">
        <v>7</v>
      </c>
      <c r="D215" s="79" t="s">
        <v>308</v>
      </c>
      <c r="E215" s="35" t="s">
        <v>529</v>
      </c>
      <c r="F215" s="188">
        <f aca="true" t="shared" si="18" ref="F215:G220">SUM(F216)</f>
        <v>569.39</v>
      </c>
      <c r="G215" s="188">
        <f t="shared" si="18"/>
        <v>569.384</v>
      </c>
      <c r="X215" s="211">
        <f t="shared" si="15"/>
        <v>99.99894624071375</v>
      </c>
    </row>
    <row r="216" spans="1:24" ht="37.5">
      <c r="A216" s="53" t="s">
        <v>357</v>
      </c>
      <c r="B216" s="56" t="s">
        <v>458</v>
      </c>
      <c r="C216" s="56" t="s">
        <v>7</v>
      </c>
      <c r="D216" s="79" t="s">
        <v>325</v>
      </c>
      <c r="E216" s="35" t="s">
        <v>529</v>
      </c>
      <c r="F216" s="188">
        <f t="shared" si="18"/>
        <v>569.39</v>
      </c>
      <c r="G216" s="188">
        <f t="shared" si="18"/>
        <v>569.384</v>
      </c>
      <c r="X216" s="211">
        <f t="shared" si="15"/>
        <v>99.99894624071375</v>
      </c>
    </row>
    <row r="217" spans="1:24" ht="56.25">
      <c r="A217" s="53" t="s">
        <v>656</v>
      </c>
      <c r="B217" s="56" t="s">
        <v>458</v>
      </c>
      <c r="C217" s="56" t="s">
        <v>7</v>
      </c>
      <c r="D217" s="79" t="s">
        <v>659</v>
      </c>
      <c r="E217" s="35" t="s">
        <v>529</v>
      </c>
      <c r="F217" s="188">
        <f t="shared" si="18"/>
        <v>569.39</v>
      </c>
      <c r="G217" s="188">
        <f t="shared" si="18"/>
        <v>569.384</v>
      </c>
      <c r="X217" s="211">
        <f t="shared" si="15"/>
        <v>99.99894624071375</v>
      </c>
    </row>
    <row r="218" spans="1:24" ht="37.5">
      <c r="A218" s="53" t="s">
        <v>657</v>
      </c>
      <c r="B218" s="56" t="s">
        <v>458</v>
      </c>
      <c r="C218" s="56" t="s">
        <v>7</v>
      </c>
      <c r="D218" s="79" t="s">
        <v>660</v>
      </c>
      <c r="E218" s="35" t="s">
        <v>529</v>
      </c>
      <c r="F218" s="188">
        <f t="shared" si="18"/>
        <v>569.39</v>
      </c>
      <c r="G218" s="188">
        <f t="shared" si="18"/>
        <v>569.384</v>
      </c>
      <c r="X218" s="211">
        <f t="shared" si="15"/>
        <v>99.99894624071375</v>
      </c>
    </row>
    <row r="219" spans="1:24" ht="58.5">
      <c r="A219" s="54" t="s">
        <v>658</v>
      </c>
      <c r="B219" s="56" t="s">
        <v>458</v>
      </c>
      <c r="C219" s="56" t="s">
        <v>7</v>
      </c>
      <c r="D219" s="79" t="s">
        <v>661</v>
      </c>
      <c r="E219" s="35" t="s">
        <v>529</v>
      </c>
      <c r="F219" s="188">
        <f t="shared" si="18"/>
        <v>569.39</v>
      </c>
      <c r="G219" s="188">
        <f t="shared" si="18"/>
        <v>569.384</v>
      </c>
      <c r="X219" s="211">
        <f t="shared" si="15"/>
        <v>99.99894624071375</v>
      </c>
    </row>
    <row r="220" spans="1:24" ht="37.5">
      <c r="A220" s="55" t="s">
        <v>584</v>
      </c>
      <c r="B220" s="59" t="s">
        <v>458</v>
      </c>
      <c r="C220" s="59" t="s">
        <v>7</v>
      </c>
      <c r="D220" s="83" t="s">
        <v>661</v>
      </c>
      <c r="E220" s="29" t="s">
        <v>586</v>
      </c>
      <c r="F220" s="189">
        <f t="shared" si="18"/>
        <v>569.39</v>
      </c>
      <c r="G220" s="189">
        <f t="shared" si="18"/>
        <v>569.384</v>
      </c>
      <c r="X220" s="213">
        <f t="shared" si="15"/>
        <v>99.99894624071375</v>
      </c>
    </row>
    <row r="221" spans="1:24" ht="56.25">
      <c r="A221" s="55" t="s">
        <v>810</v>
      </c>
      <c r="B221" s="59" t="s">
        <v>458</v>
      </c>
      <c r="C221" s="59" t="s">
        <v>7</v>
      </c>
      <c r="D221" s="83" t="s">
        <v>661</v>
      </c>
      <c r="E221" s="29" t="s">
        <v>587</v>
      </c>
      <c r="F221" s="189">
        <v>569.39</v>
      </c>
      <c r="G221" s="206">
        <v>569.384</v>
      </c>
      <c r="X221" s="213">
        <f t="shared" si="15"/>
        <v>99.99894624071375</v>
      </c>
    </row>
    <row r="222" spans="1:24" ht="48">
      <c r="A222" s="1" t="s">
        <v>553</v>
      </c>
      <c r="B222" s="13" t="s">
        <v>458</v>
      </c>
      <c r="C222" s="15">
        <v>14</v>
      </c>
      <c r="D222" s="34" t="s">
        <v>308</v>
      </c>
      <c r="E222" s="13" t="s">
        <v>529</v>
      </c>
      <c r="F222" s="187">
        <f aca="true" t="shared" si="19" ref="F222:G227">SUM(F223)</f>
        <v>4849.35</v>
      </c>
      <c r="G222" s="187">
        <f t="shared" si="19"/>
        <v>4674.509</v>
      </c>
      <c r="X222" s="211">
        <f t="shared" si="15"/>
        <v>96.39454772289069</v>
      </c>
    </row>
    <row r="223" spans="1:24" ht="38.25" customHeight="1">
      <c r="A223" s="53" t="s">
        <v>357</v>
      </c>
      <c r="B223" s="13" t="s">
        <v>458</v>
      </c>
      <c r="C223" s="15">
        <v>14</v>
      </c>
      <c r="D223" s="34" t="s">
        <v>325</v>
      </c>
      <c r="E223" s="13" t="s">
        <v>529</v>
      </c>
      <c r="F223" s="187">
        <f t="shared" si="19"/>
        <v>4849.35</v>
      </c>
      <c r="G223" s="187">
        <f t="shared" si="19"/>
        <v>4674.509</v>
      </c>
      <c r="X223" s="211">
        <f t="shared" si="15"/>
        <v>96.39454772289069</v>
      </c>
    </row>
    <row r="224" spans="1:24" ht="37.5">
      <c r="A224" s="53" t="s">
        <v>604</v>
      </c>
      <c r="B224" s="13" t="s">
        <v>458</v>
      </c>
      <c r="C224" s="15">
        <v>14</v>
      </c>
      <c r="D224" s="34" t="s">
        <v>398</v>
      </c>
      <c r="E224" s="13" t="s">
        <v>529</v>
      </c>
      <c r="F224" s="187">
        <f t="shared" si="19"/>
        <v>4849.35</v>
      </c>
      <c r="G224" s="187">
        <f t="shared" si="19"/>
        <v>4674.509</v>
      </c>
      <c r="X224" s="211">
        <f t="shared" si="15"/>
        <v>96.39454772289069</v>
      </c>
    </row>
    <row r="225" spans="1:24" ht="70.5" customHeight="1">
      <c r="A225" s="53" t="s">
        <v>397</v>
      </c>
      <c r="B225" s="13" t="s">
        <v>458</v>
      </c>
      <c r="C225" s="15">
        <v>14</v>
      </c>
      <c r="D225" s="34" t="s">
        <v>399</v>
      </c>
      <c r="E225" s="13" t="s">
        <v>529</v>
      </c>
      <c r="F225" s="187">
        <f>SUM(F226+F229+F232)</f>
        <v>4849.35</v>
      </c>
      <c r="G225" s="187">
        <f>SUM(G226+G229+G232)</f>
        <v>4674.509</v>
      </c>
      <c r="X225" s="211">
        <f t="shared" si="15"/>
        <v>96.39454772289069</v>
      </c>
    </row>
    <row r="226" spans="1:24" ht="39">
      <c r="A226" s="54" t="s">
        <v>605</v>
      </c>
      <c r="B226" s="13" t="s">
        <v>458</v>
      </c>
      <c r="C226" s="15">
        <v>14</v>
      </c>
      <c r="D226" s="34" t="s">
        <v>400</v>
      </c>
      <c r="E226" s="13" t="s">
        <v>529</v>
      </c>
      <c r="F226" s="187">
        <f t="shared" si="19"/>
        <v>318.37</v>
      </c>
      <c r="G226" s="187">
        <f t="shared" si="19"/>
        <v>268.363</v>
      </c>
      <c r="X226" s="211">
        <f t="shared" si="15"/>
        <v>84.29280397022333</v>
      </c>
    </row>
    <row r="227" spans="1:24" ht="37.5">
      <c r="A227" s="61" t="s">
        <v>584</v>
      </c>
      <c r="B227" s="17" t="s">
        <v>458</v>
      </c>
      <c r="C227" s="18">
        <v>14</v>
      </c>
      <c r="D227" s="76" t="s">
        <v>400</v>
      </c>
      <c r="E227" s="17" t="s">
        <v>586</v>
      </c>
      <c r="F227" s="206">
        <f t="shared" si="19"/>
        <v>318.37</v>
      </c>
      <c r="G227" s="206">
        <f t="shared" si="19"/>
        <v>268.363</v>
      </c>
      <c r="X227" s="213">
        <f t="shared" si="15"/>
        <v>84.29280397022333</v>
      </c>
    </row>
    <row r="228" spans="1:24" ht="56.25">
      <c r="A228" s="61" t="s">
        <v>810</v>
      </c>
      <c r="B228" s="17" t="s">
        <v>458</v>
      </c>
      <c r="C228" s="18">
        <v>14</v>
      </c>
      <c r="D228" s="76" t="s">
        <v>400</v>
      </c>
      <c r="E228" s="17" t="s">
        <v>587</v>
      </c>
      <c r="F228" s="206">
        <v>318.37</v>
      </c>
      <c r="G228" s="206">
        <v>268.363</v>
      </c>
      <c r="X228" s="213">
        <f t="shared" si="15"/>
        <v>84.29280397022333</v>
      </c>
    </row>
    <row r="229" spans="1:24" ht="39">
      <c r="A229" s="54" t="s">
        <v>662</v>
      </c>
      <c r="B229" s="13" t="s">
        <v>458</v>
      </c>
      <c r="C229" s="15">
        <v>14</v>
      </c>
      <c r="D229" s="111" t="s">
        <v>664</v>
      </c>
      <c r="E229" s="13" t="s">
        <v>529</v>
      </c>
      <c r="F229" s="187">
        <f>SUM(F230)</f>
        <v>630.98</v>
      </c>
      <c r="G229" s="187">
        <f>SUM(G230)</f>
        <v>630.975</v>
      </c>
      <c r="X229" s="211">
        <f t="shared" si="15"/>
        <v>99.9992075818568</v>
      </c>
    </row>
    <row r="230" spans="1:24" ht="37.5">
      <c r="A230" s="61" t="s">
        <v>584</v>
      </c>
      <c r="B230" s="17" t="s">
        <v>458</v>
      </c>
      <c r="C230" s="18">
        <v>14</v>
      </c>
      <c r="D230" s="113" t="s">
        <v>664</v>
      </c>
      <c r="E230" s="100" t="s">
        <v>586</v>
      </c>
      <c r="F230" s="206">
        <f>SUM(F231)</f>
        <v>630.98</v>
      </c>
      <c r="G230" s="206">
        <f>SUM(G231)</f>
        <v>630.975</v>
      </c>
      <c r="X230" s="213">
        <f t="shared" si="15"/>
        <v>99.9992075818568</v>
      </c>
    </row>
    <row r="231" spans="1:24" ht="56.25">
      <c r="A231" s="61" t="s">
        <v>810</v>
      </c>
      <c r="B231" s="17" t="s">
        <v>458</v>
      </c>
      <c r="C231" s="18">
        <v>14</v>
      </c>
      <c r="D231" s="113" t="s">
        <v>664</v>
      </c>
      <c r="E231" s="100" t="s">
        <v>587</v>
      </c>
      <c r="F231" s="206">
        <v>630.98</v>
      </c>
      <c r="G231" s="206">
        <v>630.975</v>
      </c>
      <c r="X231" s="213">
        <f t="shared" si="15"/>
        <v>99.9992075818568</v>
      </c>
    </row>
    <row r="232" spans="1:24" ht="78">
      <c r="A232" s="54" t="s">
        <v>663</v>
      </c>
      <c r="B232" s="13" t="s">
        <v>458</v>
      </c>
      <c r="C232" s="15">
        <v>14</v>
      </c>
      <c r="D232" s="111" t="s">
        <v>665</v>
      </c>
      <c r="E232" s="13" t="s">
        <v>529</v>
      </c>
      <c r="F232" s="187">
        <f>SUM(F233)</f>
        <v>3900</v>
      </c>
      <c r="G232" s="187">
        <f>SUM(G233)</f>
        <v>3775.171</v>
      </c>
      <c r="X232" s="211">
        <f t="shared" si="15"/>
        <v>96.7992564102564</v>
      </c>
    </row>
    <row r="233" spans="1:24" ht="37.5">
      <c r="A233" s="61" t="s">
        <v>584</v>
      </c>
      <c r="B233" s="17" t="s">
        <v>458</v>
      </c>
      <c r="C233" s="18">
        <v>14</v>
      </c>
      <c r="D233" s="113" t="s">
        <v>665</v>
      </c>
      <c r="E233" s="100" t="s">
        <v>586</v>
      </c>
      <c r="F233" s="206">
        <f>SUM(F234)</f>
        <v>3900</v>
      </c>
      <c r="G233" s="206">
        <f>SUM(G234)</f>
        <v>3775.171</v>
      </c>
      <c r="X233" s="213">
        <f t="shared" si="15"/>
        <v>96.7992564102564</v>
      </c>
    </row>
    <row r="234" spans="1:24" ht="56.25">
      <c r="A234" s="61" t="s">
        <v>810</v>
      </c>
      <c r="B234" s="17" t="s">
        <v>458</v>
      </c>
      <c r="C234" s="18">
        <v>14</v>
      </c>
      <c r="D234" s="113" t="s">
        <v>665</v>
      </c>
      <c r="E234" s="100" t="s">
        <v>587</v>
      </c>
      <c r="F234" s="206">
        <v>3900</v>
      </c>
      <c r="G234" s="206">
        <v>3775.171</v>
      </c>
      <c r="X234" s="213">
        <f t="shared" si="15"/>
        <v>96.7992564102564</v>
      </c>
    </row>
    <row r="235" spans="1:24" ht="18.75">
      <c r="A235" s="12" t="s">
        <v>452</v>
      </c>
      <c r="B235" s="13" t="s">
        <v>495</v>
      </c>
      <c r="C235" s="13" t="s">
        <v>527</v>
      </c>
      <c r="D235" s="14" t="s">
        <v>402</v>
      </c>
      <c r="E235" s="13" t="s">
        <v>529</v>
      </c>
      <c r="F235" s="187">
        <f>SUM(F236+F253+F271+F308+F329)</f>
        <v>164007.869</v>
      </c>
      <c r="G235" s="187">
        <f>SUM(G236+G253+G271+G308+G329)</f>
        <v>158176.352</v>
      </c>
      <c r="X235" s="211">
        <f t="shared" si="15"/>
        <v>96.44436755653474</v>
      </c>
    </row>
    <row r="236" spans="1:24" ht="18.75">
      <c r="A236" s="89" t="s">
        <v>69</v>
      </c>
      <c r="B236" s="108" t="s">
        <v>92</v>
      </c>
      <c r="C236" s="108" t="s">
        <v>459</v>
      </c>
      <c r="D236" s="109" t="s">
        <v>308</v>
      </c>
      <c r="E236" s="108" t="s">
        <v>529</v>
      </c>
      <c r="F236" s="187">
        <f>SUM(F237)</f>
        <v>988</v>
      </c>
      <c r="G236" s="187">
        <f>SUM(G237)</f>
        <v>822.382</v>
      </c>
      <c r="X236" s="211">
        <f t="shared" si="15"/>
        <v>83.23704453441295</v>
      </c>
    </row>
    <row r="237" spans="1:24" ht="56.25">
      <c r="A237" s="73" t="s">
        <v>831</v>
      </c>
      <c r="B237" s="108" t="s">
        <v>92</v>
      </c>
      <c r="C237" s="108" t="s">
        <v>459</v>
      </c>
      <c r="D237" s="34" t="s">
        <v>421</v>
      </c>
      <c r="E237" s="108" t="s">
        <v>529</v>
      </c>
      <c r="F237" s="187">
        <f>SUM(F238+F243)</f>
        <v>988</v>
      </c>
      <c r="G237" s="187">
        <f>SUM(G238+G243)</f>
        <v>822.382</v>
      </c>
      <c r="X237" s="211">
        <f t="shared" si="15"/>
        <v>83.23704453441295</v>
      </c>
    </row>
    <row r="238" spans="1:24" ht="93.75">
      <c r="A238" s="105" t="s">
        <v>86</v>
      </c>
      <c r="B238" s="108" t="s">
        <v>92</v>
      </c>
      <c r="C238" s="108" t="s">
        <v>459</v>
      </c>
      <c r="D238" s="110" t="s">
        <v>93</v>
      </c>
      <c r="E238" s="108" t="s">
        <v>529</v>
      </c>
      <c r="F238" s="187">
        <f aca="true" t="shared" si="20" ref="F238:G241">SUM(F239)</f>
        <v>0</v>
      </c>
      <c r="G238" s="187">
        <f t="shared" si="20"/>
        <v>0</v>
      </c>
      <c r="X238" s="211">
        <v>0</v>
      </c>
    </row>
    <row r="239" spans="1:24" ht="75">
      <c r="A239" s="82" t="s">
        <v>87</v>
      </c>
      <c r="B239" s="108" t="s">
        <v>92</v>
      </c>
      <c r="C239" s="108" t="s">
        <v>459</v>
      </c>
      <c r="D239" s="111" t="s">
        <v>94</v>
      </c>
      <c r="E239" s="108" t="s">
        <v>529</v>
      </c>
      <c r="F239" s="187">
        <f t="shared" si="20"/>
        <v>0</v>
      </c>
      <c r="G239" s="187">
        <f t="shared" si="20"/>
        <v>0</v>
      </c>
      <c r="X239" s="211">
        <v>0</v>
      </c>
    </row>
    <row r="240" spans="1:24" ht="115.5" customHeight="1">
      <c r="A240" s="138" t="s">
        <v>88</v>
      </c>
      <c r="B240" s="108" t="s">
        <v>92</v>
      </c>
      <c r="C240" s="108" t="s">
        <v>459</v>
      </c>
      <c r="D240" s="111" t="s">
        <v>95</v>
      </c>
      <c r="E240" s="108" t="s">
        <v>529</v>
      </c>
      <c r="F240" s="187">
        <f t="shared" si="20"/>
        <v>0</v>
      </c>
      <c r="G240" s="187">
        <f t="shared" si="20"/>
        <v>0</v>
      </c>
      <c r="X240" s="211">
        <v>0</v>
      </c>
    </row>
    <row r="241" spans="1:24" ht="41.25" customHeight="1">
      <c r="A241" s="61" t="s">
        <v>584</v>
      </c>
      <c r="B241" s="112" t="s">
        <v>92</v>
      </c>
      <c r="C241" s="112" t="s">
        <v>459</v>
      </c>
      <c r="D241" s="113" t="s">
        <v>95</v>
      </c>
      <c r="E241" s="112" t="s">
        <v>586</v>
      </c>
      <c r="F241" s="206">
        <f t="shared" si="20"/>
        <v>0</v>
      </c>
      <c r="G241" s="206">
        <f t="shared" si="20"/>
        <v>0</v>
      </c>
      <c r="X241" s="213">
        <v>0</v>
      </c>
    </row>
    <row r="242" spans="1:24" ht="56.25">
      <c r="A242" s="61" t="s">
        <v>810</v>
      </c>
      <c r="B242" s="112" t="s">
        <v>92</v>
      </c>
      <c r="C242" s="112" t="s">
        <v>459</v>
      </c>
      <c r="D242" s="113" t="s">
        <v>95</v>
      </c>
      <c r="E242" s="112" t="s">
        <v>587</v>
      </c>
      <c r="F242" s="206">
        <v>0</v>
      </c>
      <c r="G242" s="206">
        <v>0</v>
      </c>
      <c r="X242" s="213">
        <v>0</v>
      </c>
    </row>
    <row r="243" spans="1:24" ht="56.25">
      <c r="A243" s="106" t="s">
        <v>89</v>
      </c>
      <c r="B243" s="108" t="s">
        <v>92</v>
      </c>
      <c r="C243" s="108" t="s">
        <v>459</v>
      </c>
      <c r="D243" s="34" t="s">
        <v>96</v>
      </c>
      <c r="E243" s="108" t="s">
        <v>529</v>
      </c>
      <c r="F243" s="187">
        <f>SUM(F244)</f>
        <v>988</v>
      </c>
      <c r="G243" s="187">
        <f>SUM(G244)</f>
        <v>822.382</v>
      </c>
      <c r="X243" s="211">
        <f t="shared" si="15"/>
        <v>83.23704453441295</v>
      </c>
    </row>
    <row r="244" spans="1:24" ht="117">
      <c r="A244" s="107" t="s">
        <v>90</v>
      </c>
      <c r="B244" s="108" t="s">
        <v>92</v>
      </c>
      <c r="C244" s="108" t="s">
        <v>459</v>
      </c>
      <c r="D244" s="34" t="s">
        <v>97</v>
      </c>
      <c r="E244" s="108" t="s">
        <v>529</v>
      </c>
      <c r="F244" s="187">
        <f>SUM(F245+F250)</f>
        <v>988</v>
      </c>
      <c r="G244" s="187">
        <f>SUM(G245+G250)</f>
        <v>822.382</v>
      </c>
      <c r="X244" s="211">
        <f t="shared" si="15"/>
        <v>83.23704453441295</v>
      </c>
    </row>
    <row r="245" spans="1:24" ht="75">
      <c r="A245" s="50" t="s">
        <v>91</v>
      </c>
      <c r="B245" s="108" t="s">
        <v>92</v>
      </c>
      <c r="C245" s="108" t="s">
        <v>459</v>
      </c>
      <c r="D245" s="34" t="s">
        <v>98</v>
      </c>
      <c r="E245" s="108" t="s">
        <v>529</v>
      </c>
      <c r="F245" s="187">
        <f>SUM(F246+F248)</f>
        <v>821</v>
      </c>
      <c r="G245" s="187">
        <f>SUM(G246+G248)</f>
        <v>795.16</v>
      </c>
      <c r="X245" s="211">
        <f t="shared" si="15"/>
        <v>96.85261875761266</v>
      </c>
    </row>
    <row r="246" spans="1:24" ht="93.75">
      <c r="A246" s="55" t="s">
        <v>583</v>
      </c>
      <c r="B246" s="112" t="s">
        <v>92</v>
      </c>
      <c r="C246" s="112" t="s">
        <v>459</v>
      </c>
      <c r="D246" s="76" t="s">
        <v>98</v>
      </c>
      <c r="E246" s="112" t="s">
        <v>566</v>
      </c>
      <c r="F246" s="206">
        <f>SUM(F247)</f>
        <v>185</v>
      </c>
      <c r="G246" s="206">
        <f>SUM(G247)</f>
        <v>185</v>
      </c>
      <c r="X246" s="213">
        <f t="shared" si="15"/>
        <v>100</v>
      </c>
    </row>
    <row r="247" spans="1:24" ht="37.5">
      <c r="A247" s="55" t="s">
        <v>809</v>
      </c>
      <c r="B247" s="112" t="s">
        <v>92</v>
      </c>
      <c r="C247" s="112" t="s">
        <v>459</v>
      </c>
      <c r="D247" s="76" t="s">
        <v>98</v>
      </c>
      <c r="E247" s="112" t="s">
        <v>569</v>
      </c>
      <c r="F247" s="206">
        <v>185</v>
      </c>
      <c r="G247" s="206">
        <v>185</v>
      </c>
      <c r="X247" s="213">
        <f t="shared" si="15"/>
        <v>100</v>
      </c>
    </row>
    <row r="248" spans="1:24" ht="37.5">
      <c r="A248" s="61" t="s">
        <v>584</v>
      </c>
      <c r="B248" s="112" t="s">
        <v>92</v>
      </c>
      <c r="C248" s="112" t="s">
        <v>459</v>
      </c>
      <c r="D248" s="76" t="s">
        <v>98</v>
      </c>
      <c r="E248" s="40" t="s">
        <v>586</v>
      </c>
      <c r="F248" s="206">
        <f>SUM(F249)</f>
        <v>636</v>
      </c>
      <c r="G248" s="206">
        <f>SUM(G249)</f>
        <v>610.16</v>
      </c>
      <c r="X248" s="213">
        <f t="shared" si="15"/>
        <v>95.93710691823898</v>
      </c>
    </row>
    <row r="249" spans="1:24" ht="56.25">
      <c r="A249" s="61" t="s">
        <v>810</v>
      </c>
      <c r="B249" s="112" t="s">
        <v>92</v>
      </c>
      <c r="C249" s="112" t="s">
        <v>459</v>
      </c>
      <c r="D249" s="76" t="s">
        <v>98</v>
      </c>
      <c r="E249" s="40" t="s">
        <v>587</v>
      </c>
      <c r="F249" s="206">
        <v>636</v>
      </c>
      <c r="G249" s="206">
        <v>610.16</v>
      </c>
      <c r="X249" s="213">
        <f t="shared" si="15"/>
        <v>95.93710691823898</v>
      </c>
    </row>
    <row r="250" spans="1:24" ht="117">
      <c r="A250" s="168" t="s">
        <v>129</v>
      </c>
      <c r="B250" s="108" t="s">
        <v>92</v>
      </c>
      <c r="C250" s="108" t="s">
        <v>459</v>
      </c>
      <c r="D250" s="111" t="s">
        <v>130</v>
      </c>
      <c r="E250" s="115" t="s">
        <v>529</v>
      </c>
      <c r="F250" s="198">
        <f>SUM(F251)</f>
        <v>167</v>
      </c>
      <c r="G250" s="198">
        <f>SUM(G251)</f>
        <v>27.222</v>
      </c>
      <c r="X250" s="211">
        <f t="shared" si="15"/>
        <v>16.30059880239521</v>
      </c>
    </row>
    <row r="251" spans="1:24" ht="37.5">
      <c r="A251" s="133" t="s">
        <v>584</v>
      </c>
      <c r="B251" s="112" t="s">
        <v>92</v>
      </c>
      <c r="C251" s="112" t="s">
        <v>459</v>
      </c>
      <c r="D251" s="113" t="s">
        <v>130</v>
      </c>
      <c r="E251" s="116" t="s">
        <v>586</v>
      </c>
      <c r="F251" s="199">
        <f>SUM(F252)</f>
        <v>167</v>
      </c>
      <c r="G251" s="199">
        <f>SUM(G252)</f>
        <v>27.222</v>
      </c>
      <c r="X251" s="213">
        <f t="shared" si="15"/>
        <v>16.30059880239521</v>
      </c>
    </row>
    <row r="252" spans="1:24" ht="56.25">
      <c r="A252" s="133" t="s">
        <v>810</v>
      </c>
      <c r="B252" s="112" t="s">
        <v>92</v>
      </c>
      <c r="C252" s="112" t="s">
        <v>459</v>
      </c>
      <c r="D252" s="113" t="s">
        <v>130</v>
      </c>
      <c r="E252" s="116" t="s">
        <v>587</v>
      </c>
      <c r="F252" s="199">
        <v>167</v>
      </c>
      <c r="G252" s="206">
        <v>27.222</v>
      </c>
      <c r="X252" s="213">
        <f t="shared" si="15"/>
        <v>16.30059880239521</v>
      </c>
    </row>
    <row r="253" spans="1:24" ht="27" customHeight="1">
      <c r="A253" s="1" t="s">
        <v>462</v>
      </c>
      <c r="B253" s="13" t="s">
        <v>495</v>
      </c>
      <c r="C253" s="13" t="s">
        <v>525</v>
      </c>
      <c r="D253" s="14" t="s">
        <v>402</v>
      </c>
      <c r="E253" s="13" t="s">
        <v>529</v>
      </c>
      <c r="F253" s="187">
        <f>SUM(F255+F263)</f>
        <v>40706.389</v>
      </c>
      <c r="G253" s="187">
        <f>SUM(G255+G263)</f>
        <v>38076.558000000005</v>
      </c>
      <c r="X253" s="211">
        <f t="shared" si="15"/>
        <v>93.53951292510864</v>
      </c>
    </row>
    <row r="254" spans="1:24" ht="56.25">
      <c r="A254" s="62" t="s">
        <v>360</v>
      </c>
      <c r="B254" s="13" t="s">
        <v>495</v>
      </c>
      <c r="C254" s="13" t="s">
        <v>525</v>
      </c>
      <c r="D254" s="79" t="s">
        <v>403</v>
      </c>
      <c r="E254" s="13" t="s">
        <v>529</v>
      </c>
      <c r="F254" s="187">
        <f>SUM(F255)</f>
        <v>842</v>
      </c>
      <c r="G254" s="187">
        <f>SUM(G255)</f>
        <v>842</v>
      </c>
      <c r="X254" s="211">
        <f t="shared" si="15"/>
        <v>100</v>
      </c>
    </row>
    <row r="255" spans="1:24" ht="71.25" customHeight="1">
      <c r="A255" s="62" t="s">
        <v>217</v>
      </c>
      <c r="B255" s="13" t="s">
        <v>495</v>
      </c>
      <c r="C255" s="13" t="s">
        <v>525</v>
      </c>
      <c r="D255" s="35" t="s">
        <v>404</v>
      </c>
      <c r="E255" s="13" t="s">
        <v>529</v>
      </c>
      <c r="F255" s="187">
        <f>SUM(F256)</f>
        <v>842</v>
      </c>
      <c r="G255" s="187">
        <f>SUM(G256)</f>
        <v>842</v>
      </c>
      <c r="X255" s="211">
        <f t="shared" si="15"/>
        <v>100</v>
      </c>
    </row>
    <row r="256" spans="1:24" ht="66" customHeight="1">
      <c r="A256" s="82" t="s">
        <v>401</v>
      </c>
      <c r="B256" s="13" t="s">
        <v>495</v>
      </c>
      <c r="C256" s="13" t="s">
        <v>525</v>
      </c>
      <c r="D256" s="35" t="s">
        <v>99</v>
      </c>
      <c r="E256" s="13" t="s">
        <v>529</v>
      </c>
      <c r="F256" s="187">
        <f>SUM(F257+F260)</f>
        <v>842</v>
      </c>
      <c r="G256" s="187">
        <f>SUM(G257+G260)</f>
        <v>842</v>
      </c>
      <c r="X256" s="211">
        <f t="shared" si="15"/>
        <v>100</v>
      </c>
    </row>
    <row r="257" spans="1:24" ht="132.75" customHeight="1">
      <c r="A257" s="46" t="s">
        <v>606</v>
      </c>
      <c r="B257" s="13" t="s">
        <v>495</v>
      </c>
      <c r="C257" s="13" t="s">
        <v>525</v>
      </c>
      <c r="D257" s="35" t="s">
        <v>100</v>
      </c>
      <c r="E257" s="35" t="s">
        <v>529</v>
      </c>
      <c r="F257" s="187">
        <f>SUM(F258)</f>
        <v>421</v>
      </c>
      <c r="G257" s="187">
        <f>SUM(G258)</f>
        <v>421</v>
      </c>
      <c r="X257" s="211">
        <f t="shared" si="15"/>
        <v>100</v>
      </c>
    </row>
    <row r="258" spans="1:24" ht="37.5">
      <c r="A258" s="63" t="s">
        <v>584</v>
      </c>
      <c r="B258" s="17" t="s">
        <v>495</v>
      </c>
      <c r="C258" s="17" t="s">
        <v>525</v>
      </c>
      <c r="D258" s="29" t="s">
        <v>100</v>
      </c>
      <c r="E258" s="29" t="s">
        <v>586</v>
      </c>
      <c r="F258" s="206">
        <f>SUM(F259)</f>
        <v>421</v>
      </c>
      <c r="G258" s="206">
        <f>SUM(G259)</f>
        <v>421</v>
      </c>
      <c r="X258" s="213">
        <f t="shared" si="15"/>
        <v>100</v>
      </c>
    </row>
    <row r="259" spans="1:24" ht="56.25">
      <c r="A259" s="63" t="s">
        <v>810</v>
      </c>
      <c r="B259" s="17" t="s">
        <v>495</v>
      </c>
      <c r="C259" s="17" t="s">
        <v>525</v>
      </c>
      <c r="D259" s="29" t="s">
        <v>100</v>
      </c>
      <c r="E259" s="29" t="s">
        <v>587</v>
      </c>
      <c r="F259" s="189">
        <v>421</v>
      </c>
      <c r="G259" s="206">
        <v>421</v>
      </c>
      <c r="X259" s="213">
        <f t="shared" si="15"/>
        <v>100</v>
      </c>
    </row>
    <row r="260" spans="1:24" ht="113.25" customHeight="1">
      <c r="A260" s="62" t="s">
        <v>607</v>
      </c>
      <c r="B260" s="13" t="s">
        <v>495</v>
      </c>
      <c r="C260" s="13" t="s">
        <v>525</v>
      </c>
      <c r="D260" s="79" t="s">
        <v>101</v>
      </c>
      <c r="E260" s="35" t="s">
        <v>529</v>
      </c>
      <c r="F260" s="188">
        <f>SUM(F261)</f>
        <v>421</v>
      </c>
      <c r="G260" s="188">
        <f>SUM(G261)</f>
        <v>421</v>
      </c>
      <c r="X260" s="211">
        <f t="shared" si="15"/>
        <v>100</v>
      </c>
    </row>
    <row r="261" spans="1:24" ht="37.5">
      <c r="A261" s="63" t="s">
        <v>584</v>
      </c>
      <c r="B261" s="17" t="s">
        <v>495</v>
      </c>
      <c r="C261" s="17" t="s">
        <v>525</v>
      </c>
      <c r="D261" s="83" t="s">
        <v>101</v>
      </c>
      <c r="E261" s="29" t="s">
        <v>586</v>
      </c>
      <c r="F261" s="189">
        <f>SUM(F262)</f>
        <v>421</v>
      </c>
      <c r="G261" s="189">
        <f>SUM(G262)</f>
        <v>421</v>
      </c>
      <c r="X261" s="213">
        <f t="shared" si="15"/>
        <v>100</v>
      </c>
    </row>
    <row r="262" spans="1:24" ht="56.25">
      <c r="A262" s="63" t="s">
        <v>810</v>
      </c>
      <c r="B262" s="17" t="s">
        <v>495</v>
      </c>
      <c r="C262" s="17" t="s">
        <v>525</v>
      </c>
      <c r="D262" s="83" t="s">
        <v>101</v>
      </c>
      <c r="E262" s="29" t="s">
        <v>587</v>
      </c>
      <c r="F262" s="189">
        <v>421</v>
      </c>
      <c r="G262" s="206">
        <v>421</v>
      </c>
      <c r="X262" s="213">
        <f t="shared" si="15"/>
        <v>100</v>
      </c>
    </row>
    <row r="263" spans="1:24" ht="79.5" customHeight="1">
      <c r="A263" s="73" t="s">
        <v>216</v>
      </c>
      <c r="B263" s="13" t="s">
        <v>495</v>
      </c>
      <c r="C263" s="13" t="s">
        <v>525</v>
      </c>
      <c r="D263" s="34" t="s">
        <v>417</v>
      </c>
      <c r="E263" s="13" t="s">
        <v>529</v>
      </c>
      <c r="F263" s="188">
        <f>SUM(F264)</f>
        <v>39864.389</v>
      </c>
      <c r="G263" s="188">
        <f>SUM(G264)</f>
        <v>37234.558000000005</v>
      </c>
      <c r="X263" s="211">
        <f t="shared" si="15"/>
        <v>93.4030570492376</v>
      </c>
    </row>
    <row r="264" spans="1:24" ht="37.5">
      <c r="A264" s="53" t="s">
        <v>608</v>
      </c>
      <c r="B264" s="13" t="s">
        <v>495</v>
      </c>
      <c r="C264" s="13" t="s">
        <v>525</v>
      </c>
      <c r="D264" s="34" t="s">
        <v>418</v>
      </c>
      <c r="E264" s="13" t="s">
        <v>529</v>
      </c>
      <c r="F264" s="188">
        <f aca="true" t="shared" si="21" ref="F264:G267">SUM(F265)</f>
        <v>39864.389</v>
      </c>
      <c r="G264" s="188">
        <f t="shared" si="21"/>
        <v>37234.558000000005</v>
      </c>
      <c r="X264" s="211">
        <f t="shared" si="15"/>
        <v>93.4030570492376</v>
      </c>
    </row>
    <row r="265" spans="1:24" ht="87.75" customHeight="1">
      <c r="A265" s="53" t="s">
        <v>416</v>
      </c>
      <c r="B265" s="13" t="s">
        <v>495</v>
      </c>
      <c r="C265" s="13" t="s">
        <v>525</v>
      </c>
      <c r="D265" s="34" t="s">
        <v>419</v>
      </c>
      <c r="E265" s="13" t="s">
        <v>529</v>
      </c>
      <c r="F265" s="188">
        <f t="shared" si="21"/>
        <v>39864.389</v>
      </c>
      <c r="G265" s="188">
        <f t="shared" si="21"/>
        <v>37234.558000000005</v>
      </c>
      <c r="X265" s="211">
        <f t="shared" si="15"/>
        <v>93.4030570492376</v>
      </c>
    </row>
    <row r="266" spans="1:24" ht="117">
      <c r="A266" s="54" t="s">
        <v>814</v>
      </c>
      <c r="B266" s="13" t="s">
        <v>495</v>
      </c>
      <c r="C266" s="13" t="s">
        <v>525</v>
      </c>
      <c r="D266" s="34" t="s">
        <v>420</v>
      </c>
      <c r="E266" s="13" t="s">
        <v>529</v>
      </c>
      <c r="F266" s="188">
        <f>SUM(F267+F269)</f>
        <v>39864.389</v>
      </c>
      <c r="G266" s="188">
        <f>SUM(G267+G269)</f>
        <v>37234.558000000005</v>
      </c>
      <c r="X266" s="211">
        <f t="shared" si="15"/>
        <v>93.4030570492376</v>
      </c>
    </row>
    <row r="267" spans="1:24" ht="37.5">
      <c r="A267" s="61" t="s">
        <v>584</v>
      </c>
      <c r="B267" s="17" t="s">
        <v>495</v>
      </c>
      <c r="C267" s="17" t="s">
        <v>525</v>
      </c>
      <c r="D267" s="76" t="s">
        <v>420</v>
      </c>
      <c r="E267" s="37">
        <v>200</v>
      </c>
      <c r="F267" s="189">
        <f t="shared" si="21"/>
        <v>33164.389</v>
      </c>
      <c r="G267" s="189">
        <f t="shared" si="21"/>
        <v>30534.558</v>
      </c>
      <c r="X267" s="213">
        <f t="shared" si="15"/>
        <v>92.07031674848584</v>
      </c>
    </row>
    <row r="268" spans="1:24" ht="56.25">
      <c r="A268" s="61" t="s">
        <v>810</v>
      </c>
      <c r="B268" s="17" t="s">
        <v>495</v>
      </c>
      <c r="C268" s="17" t="s">
        <v>525</v>
      </c>
      <c r="D268" s="76" t="s">
        <v>420</v>
      </c>
      <c r="E268" s="37">
        <v>240</v>
      </c>
      <c r="F268" s="189">
        <v>33164.389</v>
      </c>
      <c r="G268" s="206">
        <v>30534.558</v>
      </c>
      <c r="X268" s="213">
        <f aca="true" t="shared" si="22" ref="X268:X331">G268/F268%</f>
        <v>92.07031674848584</v>
      </c>
    </row>
    <row r="269" spans="1:24" ht="18.75">
      <c r="A269" s="61" t="s">
        <v>585</v>
      </c>
      <c r="B269" s="17" t="s">
        <v>495</v>
      </c>
      <c r="C269" s="17" t="s">
        <v>525</v>
      </c>
      <c r="D269" s="76" t="s">
        <v>420</v>
      </c>
      <c r="E269" s="37" t="s">
        <v>588</v>
      </c>
      <c r="F269" s="189">
        <f>SUM(F270)</f>
        <v>6700</v>
      </c>
      <c r="G269" s="189">
        <f>SUM(G270)</f>
        <v>6700</v>
      </c>
      <c r="X269" s="213">
        <f t="shared" si="22"/>
        <v>100</v>
      </c>
    </row>
    <row r="270" spans="1:24" ht="18.75">
      <c r="A270" s="55" t="s">
        <v>654</v>
      </c>
      <c r="B270" s="17" t="s">
        <v>495</v>
      </c>
      <c r="C270" s="17" t="s">
        <v>525</v>
      </c>
      <c r="D270" s="76" t="s">
        <v>420</v>
      </c>
      <c r="E270" s="37" t="s">
        <v>651</v>
      </c>
      <c r="F270" s="189">
        <v>6700</v>
      </c>
      <c r="G270" s="183">
        <v>6700</v>
      </c>
      <c r="X270" s="213">
        <f t="shared" si="22"/>
        <v>100</v>
      </c>
    </row>
    <row r="271" spans="1:24" ht="23.25" customHeight="1">
      <c r="A271" s="53" t="s">
        <v>206</v>
      </c>
      <c r="B271" s="13" t="s">
        <v>495</v>
      </c>
      <c r="C271" s="13" t="s">
        <v>526</v>
      </c>
      <c r="D271" s="34" t="s">
        <v>308</v>
      </c>
      <c r="E271" s="38" t="s">
        <v>529</v>
      </c>
      <c r="F271" s="188">
        <f>SUM(F272+F302)</f>
        <v>111917.9</v>
      </c>
      <c r="G271" s="188">
        <f>SUM(G272+G302)</f>
        <v>111511.861</v>
      </c>
      <c r="X271" s="211">
        <f t="shared" si="22"/>
        <v>99.63719923265181</v>
      </c>
    </row>
    <row r="272" spans="1:24" ht="72" customHeight="1">
      <c r="A272" s="73" t="s">
        <v>216</v>
      </c>
      <c r="B272" s="13" t="s">
        <v>495</v>
      </c>
      <c r="C272" s="13" t="s">
        <v>526</v>
      </c>
      <c r="D272" s="39" t="s">
        <v>417</v>
      </c>
      <c r="E272" s="38" t="s">
        <v>529</v>
      </c>
      <c r="F272" s="188">
        <f>SUM(F273+F294)</f>
        <v>111917.9</v>
      </c>
      <c r="G272" s="188">
        <f>SUM(G273+G294)</f>
        <v>111511.861</v>
      </c>
      <c r="X272" s="211">
        <f t="shared" si="22"/>
        <v>99.63719923265181</v>
      </c>
    </row>
    <row r="273" spans="1:24" ht="34.5" customHeight="1">
      <c r="A273" s="53" t="s">
        <v>8</v>
      </c>
      <c r="B273" s="13" t="s">
        <v>495</v>
      </c>
      <c r="C273" s="13" t="s">
        <v>526</v>
      </c>
      <c r="D273" s="34" t="s">
        <v>427</v>
      </c>
      <c r="E273" s="38" t="s">
        <v>529</v>
      </c>
      <c r="F273" s="188">
        <f>SUM(F274+F290)</f>
        <v>111817.9</v>
      </c>
      <c r="G273" s="188">
        <f>SUM(G274+G290)</f>
        <v>111417.163</v>
      </c>
      <c r="X273" s="211">
        <f t="shared" si="22"/>
        <v>99.64161641383</v>
      </c>
    </row>
    <row r="274" spans="1:24" ht="57" customHeight="1">
      <c r="A274" s="48" t="s">
        <v>102</v>
      </c>
      <c r="B274" s="13" t="s">
        <v>495</v>
      </c>
      <c r="C274" s="13" t="s">
        <v>526</v>
      </c>
      <c r="D274" s="34" t="s">
        <v>104</v>
      </c>
      <c r="E274" s="38" t="s">
        <v>529</v>
      </c>
      <c r="F274" s="188">
        <f>SUM(F275+F278+F281+F284+F287)</f>
        <v>111817.9</v>
      </c>
      <c r="G274" s="188">
        <f>SUM(G275+G278+G281+G284+G287)</f>
        <v>111417.163</v>
      </c>
      <c r="X274" s="211">
        <f t="shared" si="22"/>
        <v>99.64161641383</v>
      </c>
    </row>
    <row r="275" spans="1:24" ht="37.5" customHeight="1">
      <c r="A275" s="54" t="s">
        <v>426</v>
      </c>
      <c r="B275" s="13" t="s">
        <v>495</v>
      </c>
      <c r="C275" s="13" t="s">
        <v>526</v>
      </c>
      <c r="D275" s="34" t="s">
        <v>105</v>
      </c>
      <c r="E275" s="38" t="s">
        <v>529</v>
      </c>
      <c r="F275" s="188">
        <f>SUM(F276)</f>
        <v>28036.468</v>
      </c>
      <c r="G275" s="188">
        <f>SUM(G276)</f>
        <v>27667.039</v>
      </c>
      <c r="X275" s="211">
        <f t="shared" si="22"/>
        <v>98.68232688939277</v>
      </c>
    </row>
    <row r="276" spans="1:24" ht="42" customHeight="1">
      <c r="A276" s="61" t="s">
        <v>584</v>
      </c>
      <c r="B276" s="17" t="s">
        <v>495</v>
      </c>
      <c r="C276" s="17" t="s">
        <v>526</v>
      </c>
      <c r="D276" s="76" t="s">
        <v>105</v>
      </c>
      <c r="E276" s="37" t="s">
        <v>586</v>
      </c>
      <c r="F276" s="189">
        <f>SUM(F277)</f>
        <v>28036.468</v>
      </c>
      <c r="G276" s="189">
        <f>SUM(G277)</f>
        <v>27667.039</v>
      </c>
      <c r="X276" s="213">
        <f t="shared" si="22"/>
        <v>98.68232688939277</v>
      </c>
    </row>
    <row r="277" spans="1:24" ht="54" customHeight="1">
      <c r="A277" s="61" t="s">
        <v>810</v>
      </c>
      <c r="B277" s="17" t="s">
        <v>495</v>
      </c>
      <c r="C277" s="17" t="s">
        <v>526</v>
      </c>
      <c r="D277" s="76" t="s">
        <v>105</v>
      </c>
      <c r="E277" s="37" t="s">
        <v>587</v>
      </c>
      <c r="F277" s="189">
        <v>28036.468</v>
      </c>
      <c r="G277" s="206">
        <v>27667.039</v>
      </c>
      <c r="X277" s="213">
        <f t="shared" si="22"/>
        <v>98.68232688939277</v>
      </c>
    </row>
    <row r="278" spans="1:24" ht="133.5" customHeight="1">
      <c r="A278" s="65" t="s">
        <v>758</v>
      </c>
      <c r="B278" s="13" t="s">
        <v>495</v>
      </c>
      <c r="C278" s="13" t="s">
        <v>526</v>
      </c>
      <c r="D278" s="34" t="s">
        <v>760</v>
      </c>
      <c r="E278" s="38" t="s">
        <v>529</v>
      </c>
      <c r="F278" s="188">
        <f>SUM(F279)</f>
        <v>14410</v>
      </c>
      <c r="G278" s="188">
        <f>SUM(G279)</f>
        <v>14378.909</v>
      </c>
      <c r="X278" s="211">
        <f t="shared" si="22"/>
        <v>99.78424011103401</v>
      </c>
    </row>
    <row r="279" spans="1:24" ht="37.5" customHeight="1">
      <c r="A279" s="88" t="s">
        <v>584</v>
      </c>
      <c r="B279" s="17" t="s">
        <v>495</v>
      </c>
      <c r="C279" s="17" t="s">
        <v>526</v>
      </c>
      <c r="D279" s="76" t="s">
        <v>760</v>
      </c>
      <c r="E279" s="29" t="s">
        <v>586</v>
      </c>
      <c r="F279" s="189">
        <f>SUM(F280)</f>
        <v>14410</v>
      </c>
      <c r="G279" s="189">
        <f>SUM(G280)</f>
        <v>14378.909</v>
      </c>
      <c r="X279" s="213">
        <f t="shared" si="22"/>
        <v>99.78424011103401</v>
      </c>
    </row>
    <row r="280" spans="1:24" ht="60.75" customHeight="1">
      <c r="A280" s="88" t="s">
        <v>810</v>
      </c>
      <c r="B280" s="17" t="s">
        <v>495</v>
      </c>
      <c r="C280" s="17" t="s">
        <v>526</v>
      </c>
      <c r="D280" s="76" t="s">
        <v>760</v>
      </c>
      <c r="E280" s="29" t="s">
        <v>587</v>
      </c>
      <c r="F280" s="189">
        <v>14410</v>
      </c>
      <c r="G280" s="206">
        <v>14378.909</v>
      </c>
      <c r="X280" s="213">
        <f t="shared" si="22"/>
        <v>99.78424011103401</v>
      </c>
    </row>
    <row r="281" spans="1:24" ht="74.25" customHeight="1">
      <c r="A281" s="65" t="s">
        <v>759</v>
      </c>
      <c r="B281" s="13" t="s">
        <v>495</v>
      </c>
      <c r="C281" s="13" t="s">
        <v>526</v>
      </c>
      <c r="D281" s="34" t="s">
        <v>761</v>
      </c>
      <c r="E281" s="38" t="s">
        <v>529</v>
      </c>
      <c r="F281" s="188">
        <f>SUM(F282)</f>
        <v>1387.386</v>
      </c>
      <c r="G281" s="188">
        <f>SUM(G282)</f>
        <v>1387.353</v>
      </c>
      <c r="X281" s="211">
        <f t="shared" si="22"/>
        <v>99.99762142619285</v>
      </c>
    </row>
    <row r="282" spans="1:24" ht="41.25" customHeight="1">
      <c r="A282" s="88" t="s">
        <v>584</v>
      </c>
      <c r="B282" s="17" t="s">
        <v>495</v>
      </c>
      <c r="C282" s="17" t="s">
        <v>526</v>
      </c>
      <c r="D282" s="76" t="s">
        <v>761</v>
      </c>
      <c r="E282" s="29" t="s">
        <v>586</v>
      </c>
      <c r="F282" s="189">
        <f>SUM(F283)</f>
        <v>1387.386</v>
      </c>
      <c r="G282" s="189">
        <f>SUM(G283)</f>
        <v>1387.353</v>
      </c>
      <c r="X282" s="213">
        <f t="shared" si="22"/>
        <v>99.99762142619285</v>
      </c>
    </row>
    <row r="283" spans="1:24" ht="60" customHeight="1">
      <c r="A283" s="88" t="s">
        <v>810</v>
      </c>
      <c r="B283" s="17" t="s">
        <v>495</v>
      </c>
      <c r="C283" s="17" t="s">
        <v>526</v>
      </c>
      <c r="D283" s="76" t="s">
        <v>761</v>
      </c>
      <c r="E283" s="29" t="s">
        <v>587</v>
      </c>
      <c r="F283" s="189">
        <v>1387.386</v>
      </c>
      <c r="G283" s="206">
        <v>1387.353</v>
      </c>
      <c r="X283" s="213">
        <f t="shared" si="22"/>
        <v>99.99762142619285</v>
      </c>
    </row>
    <row r="284" spans="1:24" ht="99" customHeight="1">
      <c r="A284" s="65" t="s">
        <v>211</v>
      </c>
      <c r="B284" s="13" t="s">
        <v>495</v>
      </c>
      <c r="C284" s="13" t="s">
        <v>526</v>
      </c>
      <c r="D284" s="34" t="s">
        <v>212</v>
      </c>
      <c r="E284" s="35" t="s">
        <v>529</v>
      </c>
      <c r="F284" s="188">
        <f>SUM(F285)</f>
        <v>67304</v>
      </c>
      <c r="G284" s="188">
        <f>SUM(G285)</f>
        <v>67303.92</v>
      </c>
      <c r="X284" s="211">
        <f t="shared" si="22"/>
        <v>99.99988113633663</v>
      </c>
    </row>
    <row r="285" spans="1:24" ht="60" customHeight="1">
      <c r="A285" s="88" t="s">
        <v>584</v>
      </c>
      <c r="B285" s="17" t="s">
        <v>495</v>
      </c>
      <c r="C285" s="17" t="s">
        <v>526</v>
      </c>
      <c r="D285" s="76" t="s">
        <v>212</v>
      </c>
      <c r="E285" s="29" t="s">
        <v>586</v>
      </c>
      <c r="F285" s="189">
        <f>SUM(F286)</f>
        <v>67304</v>
      </c>
      <c r="G285" s="189">
        <f>SUM(G286)</f>
        <v>67303.92</v>
      </c>
      <c r="X285" s="213">
        <f t="shared" si="22"/>
        <v>99.99988113633663</v>
      </c>
    </row>
    <row r="286" spans="1:24" ht="60" customHeight="1">
      <c r="A286" s="88" t="s">
        <v>810</v>
      </c>
      <c r="B286" s="17" t="s">
        <v>495</v>
      </c>
      <c r="C286" s="17" t="s">
        <v>526</v>
      </c>
      <c r="D286" s="76" t="s">
        <v>212</v>
      </c>
      <c r="E286" s="29" t="s">
        <v>587</v>
      </c>
      <c r="F286" s="189">
        <v>67304</v>
      </c>
      <c r="G286" s="206">
        <v>67303.92</v>
      </c>
      <c r="X286" s="213">
        <f t="shared" si="22"/>
        <v>99.99988113633663</v>
      </c>
    </row>
    <row r="287" spans="1:24" ht="84.75" customHeight="1">
      <c r="A287" s="65" t="s">
        <v>759</v>
      </c>
      <c r="B287" s="13" t="s">
        <v>495</v>
      </c>
      <c r="C287" s="13" t="s">
        <v>526</v>
      </c>
      <c r="D287" s="34" t="s">
        <v>74</v>
      </c>
      <c r="E287" s="38" t="s">
        <v>529</v>
      </c>
      <c r="F287" s="188">
        <f>SUM(F288)</f>
        <v>680.046</v>
      </c>
      <c r="G287" s="188">
        <f>SUM(G288)</f>
        <v>679.942</v>
      </c>
      <c r="X287" s="211">
        <f t="shared" si="22"/>
        <v>99.98470691688503</v>
      </c>
    </row>
    <row r="288" spans="1:24" ht="60" customHeight="1">
      <c r="A288" s="88" t="s">
        <v>584</v>
      </c>
      <c r="B288" s="17" t="s">
        <v>495</v>
      </c>
      <c r="C288" s="17" t="s">
        <v>526</v>
      </c>
      <c r="D288" s="76" t="s">
        <v>74</v>
      </c>
      <c r="E288" s="29" t="s">
        <v>586</v>
      </c>
      <c r="F288" s="189">
        <f>SUM(F289)</f>
        <v>680.046</v>
      </c>
      <c r="G288" s="189">
        <f>SUM(G289)</f>
        <v>679.942</v>
      </c>
      <c r="X288" s="213">
        <f t="shared" si="22"/>
        <v>99.98470691688503</v>
      </c>
    </row>
    <row r="289" spans="1:24" ht="60" customHeight="1">
      <c r="A289" s="88" t="s">
        <v>810</v>
      </c>
      <c r="B289" s="17" t="s">
        <v>495</v>
      </c>
      <c r="C289" s="17" t="s">
        <v>526</v>
      </c>
      <c r="D289" s="76" t="s">
        <v>74</v>
      </c>
      <c r="E289" s="29" t="s">
        <v>587</v>
      </c>
      <c r="F289" s="189">
        <v>680.046</v>
      </c>
      <c r="G289" s="206">
        <v>679.942</v>
      </c>
      <c r="X289" s="213">
        <f t="shared" si="22"/>
        <v>99.98470691688503</v>
      </c>
    </row>
    <row r="290" spans="1:24" ht="37.5" customHeight="1">
      <c r="A290" s="64" t="s">
        <v>103</v>
      </c>
      <c r="B290" s="13" t="s">
        <v>495</v>
      </c>
      <c r="C290" s="13" t="s">
        <v>526</v>
      </c>
      <c r="D290" s="34" t="s">
        <v>106</v>
      </c>
      <c r="E290" s="35" t="s">
        <v>529</v>
      </c>
      <c r="F290" s="188">
        <f aca="true" t="shared" si="23" ref="F290:G292">SUM(F291)</f>
        <v>0</v>
      </c>
      <c r="G290" s="188">
        <f t="shared" si="23"/>
        <v>0</v>
      </c>
      <c r="X290" s="211">
        <v>0</v>
      </c>
    </row>
    <row r="291" spans="1:24" ht="108.75" customHeight="1">
      <c r="A291" s="65" t="s">
        <v>359</v>
      </c>
      <c r="B291" s="13" t="s">
        <v>495</v>
      </c>
      <c r="C291" s="13" t="s">
        <v>526</v>
      </c>
      <c r="D291" s="34" t="s">
        <v>107</v>
      </c>
      <c r="E291" s="35" t="s">
        <v>529</v>
      </c>
      <c r="F291" s="188">
        <f t="shared" si="23"/>
        <v>0</v>
      </c>
      <c r="G291" s="188">
        <f t="shared" si="23"/>
        <v>0</v>
      </c>
      <c r="X291" s="211">
        <v>0</v>
      </c>
    </row>
    <row r="292" spans="1:24" ht="39" customHeight="1">
      <c r="A292" s="88" t="s">
        <v>584</v>
      </c>
      <c r="B292" s="17" t="s">
        <v>495</v>
      </c>
      <c r="C292" s="17" t="s">
        <v>526</v>
      </c>
      <c r="D292" s="76" t="s">
        <v>107</v>
      </c>
      <c r="E292" s="37" t="s">
        <v>586</v>
      </c>
      <c r="F292" s="189">
        <f t="shared" si="23"/>
        <v>0</v>
      </c>
      <c r="G292" s="189">
        <f t="shared" si="23"/>
        <v>0</v>
      </c>
      <c r="X292" s="213">
        <v>0</v>
      </c>
    </row>
    <row r="293" spans="1:24" ht="57" customHeight="1">
      <c r="A293" s="88" t="s">
        <v>810</v>
      </c>
      <c r="B293" s="17" t="s">
        <v>495</v>
      </c>
      <c r="C293" s="17" t="s">
        <v>526</v>
      </c>
      <c r="D293" s="76" t="s">
        <v>107</v>
      </c>
      <c r="E293" s="37" t="s">
        <v>587</v>
      </c>
      <c r="F293" s="189">
        <v>0</v>
      </c>
      <c r="G293" s="206">
        <v>0</v>
      </c>
      <c r="X293" s="213">
        <v>0</v>
      </c>
    </row>
    <row r="294" spans="1:24" ht="42.75" customHeight="1">
      <c r="A294" s="53" t="s">
        <v>194</v>
      </c>
      <c r="B294" s="13" t="s">
        <v>495</v>
      </c>
      <c r="C294" s="13" t="s">
        <v>526</v>
      </c>
      <c r="D294" s="34" t="s">
        <v>197</v>
      </c>
      <c r="E294" s="38" t="s">
        <v>529</v>
      </c>
      <c r="F294" s="188">
        <f>SUM(F295)</f>
        <v>100</v>
      </c>
      <c r="G294" s="188">
        <f>SUM(G295)</f>
        <v>94.69800000000001</v>
      </c>
      <c r="X294" s="211">
        <f t="shared" si="22"/>
        <v>94.69800000000001</v>
      </c>
    </row>
    <row r="295" spans="1:24" ht="57" customHeight="1">
      <c r="A295" s="53" t="s">
        <v>195</v>
      </c>
      <c r="B295" s="13" t="s">
        <v>495</v>
      </c>
      <c r="C295" s="13" t="s">
        <v>526</v>
      </c>
      <c r="D295" s="34" t="s">
        <v>198</v>
      </c>
      <c r="E295" s="38" t="s">
        <v>529</v>
      </c>
      <c r="F295" s="188">
        <f>SUM(F296+F299)</f>
        <v>100</v>
      </c>
      <c r="G295" s="188">
        <f>SUM(G296+G299)</f>
        <v>94.69800000000001</v>
      </c>
      <c r="X295" s="211">
        <f t="shared" si="22"/>
        <v>94.69800000000001</v>
      </c>
    </row>
    <row r="296" spans="1:24" ht="76.5" customHeight="1">
      <c r="A296" s="54" t="s">
        <v>196</v>
      </c>
      <c r="B296" s="13" t="s">
        <v>495</v>
      </c>
      <c r="C296" s="13" t="s">
        <v>526</v>
      </c>
      <c r="D296" s="34" t="s">
        <v>199</v>
      </c>
      <c r="E296" s="38" t="s">
        <v>529</v>
      </c>
      <c r="F296" s="188">
        <f>SUM(F297)</f>
        <v>50</v>
      </c>
      <c r="G296" s="188">
        <f>SUM(G297)</f>
        <v>44.698</v>
      </c>
      <c r="X296" s="211">
        <f t="shared" si="22"/>
        <v>89.396</v>
      </c>
    </row>
    <row r="297" spans="1:24" ht="37.5" customHeight="1">
      <c r="A297" s="61" t="s">
        <v>584</v>
      </c>
      <c r="B297" s="17" t="s">
        <v>495</v>
      </c>
      <c r="C297" s="17" t="s">
        <v>526</v>
      </c>
      <c r="D297" s="76" t="s">
        <v>199</v>
      </c>
      <c r="E297" s="37" t="s">
        <v>586</v>
      </c>
      <c r="F297" s="189">
        <f>SUM(F298)</f>
        <v>50</v>
      </c>
      <c r="G297" s="189">
        <f>SUM(G298)</f>
        <v>44.698</v>
      </c>
      <c r="X297" s="213">
        <f t="shared" si="22"/>
        <v>89.396</v>
      </c>
    </row>
    <row r="298" spans="1:24" ht="53.25" customHeight="1">
      <c r="A298" s="55" t="s">
        <v>810</v>
      </c>
      <c r="B298" s="17" t="s">
        <v>495</v>
      </c>
      <c r="C298" s="17" t="s">
        <v>526</v>
      </c>
      <c r="D298" s="76" t="s">
        <v>199</v>
      </c>
      <c r="E298" s="37" t="s">
        <v>587</v>
      </c>
      <c r="F298" s="189">
        <v>50</v>
      </c>
      <c r="G298" s="206">
        <v>44.698</v>
      </c>
      <c r="X298" s="213">
        <f t="shared" si="22"/>
        <v>89.396</v>
      </c>
    </row>
    <row r="299" spans="1:24" ht="56.25" customHeight="1">
      <c r="A299" s="54" t="s">
        <v>200</v>
      </c>
      <c r="B299" s="13" t="s">
        <v>495</v>
      </c>
      <c r="C299" s="13" t="s">
        <v>526</v>
      </c>
      <c r="D299" s="111" t="s">
        <v>201</v>
      </c>
      <c r="E299" s="98" t="s">
        <v>529</v>
      </c>
      <c r="F299" s="188">
        <f>SUM(F300)</f>
        <v>50</v>
      </c>
      <c r="G299" s="188">
        <f>SUM(G300)</f>
        <v>50</v>
      </c>
      <c r="X299" s="211">
        <f t="shared" si="22"/>
        <v>100</v>
      </c>
    </row>
    <row r="300" spans="1:24" ht="40.5" customHeight="1">
      <c r="A300" s="88" t="s">
        <v>584</v>
      </c>
      <c r="B300" s="17" t="s">
        <v>495</v>
      </c>
      <c r="C300" s="17" t="s">
        <v>526</v>
      </c>
      <c r="D300" s="113" t="s">
        <v>201</v>
      </c>
      <c r="E300" s="100" t="s">
        <v>586</v>
      </c>
      <c r="F300" s="189">
        <f>SUM(F301)</f>
        <v>50</v>
      </c>
      <c r="G300" s="189">
        <f>SUM(G301)</f>
        <v>50</v>
      </c>
      <c r="X300" s="213">
        <f t="shared" si="22"/>
        <v>100</v>
      </c>
    </row>
    <row r="301" spans="1:24" ht="57" customHeight="1">
      <c r="A301" s="88" t="s">
        <v>810</v>
      </c>
      <c r="B301" s="17" t="s">
        <v>495</v>
      </c>
      <c r="C301" s="17" t="s">
        <v>526</v>
      </c>
      <c r="D301" s="113" t="s">
        <v>201</v>
      </c>
      <c r="E301" s="100" t="s">
        <v>587</v>
      </c>
      <c r="F301" s="189">
        <v>50</v>
      </c>
      <c r="G301" s="206">
        <v>50</v>
      </c>
      <c r="X301" s="213">
        <f t="shared" si="22"/>
        <v>100</v>
      </c>
    </row>
    <row r="302" spans="1:24" ht="57" customHeight="1">
      <c r="A302" s="53" t="s">
        <v>520</v>
      </c>
      <c r="B302" s="13" t="s">
        <v>495</v>
      </c>
      <c r="C302" s="13" t="s">
        <v>526</v>
      </c>
      <c r="D302" s="111" t="s">
        <v>146</v>
      </c>
      <c r="E302" s="98" t="s">
        <v>529</v>
      </c>
      <c r="F302" s="188">
        <f aca="true" t="shared" si="24" ref="F302:G306">SUM(F303)</f>
        <v>0</v>
      </c>
      <c r="G302" s="188">
        <f t="shared" si="24"/>
        <v>0</v>
      </c>
      <c r="X302" s="211">
        <v>0</v>
      </c>
    </row>
    <row r="303" spans="1:24" ht="54" customHeight="1">
      <c r="A303" s="53" t="s">
        <v>127</v>
      </c>
      <c r="B303" s="13" t="s">
        <v>495</v>
      </c>
      <c r="C303" s="13" t="s">
        <v>526</v>
      </c>
      <c r="D303" s="111" t="s">
        <v>147</v>
      </c>
      <c r="E303" s="98" t="s">
        <v>529</v>
      </c>
      <c r="F303" s="188">
        <f t="shared" si="24"/>
        <v>0</v>
      </c>
      <c r="G303" s="188">
        <f t="shared" si="24"/>
        <v>0</v>
      </c>
      <c r="X303" s="211">
        <v>0</v>
      </c>
    </row>
    <row r="304" spans="1:24" ht="90" customHeight="1">
      <c r="A304" s="64" t="s">
        <v>145</v>
      </c>
      <c r="B304" s="13" t="s">
        <v>495</v>
      </c>
      <c r="C304" s="13" t="s">
        <v>526</v>
      </c>
      <c r="D304" s="111" t="s">
        <v>151</v>
      </c>
      <c r="E304" s="98" t="s">
        <v>529</v>
      </c>
      <c r="F304" s="188">
        <f t="shared" si="24"/>
        <v>0</v>
      </c>
      <c r="G304" s="188">
        <f t="shared" si="24"/>
        <v>0</v>
      </c>
      <c r="X304" s="211">
        <v>0</v>
      </c>
    </row>
    <row r="305" spans="1:24" ht="74.25" customHeight="1">
      <c r="A305" s="65" t="s">
        <v>443</v>
      </c>
      <c r="B305" s="13" t="s">
        <v>495</v>
      </c>
      <c r="C305" s="13" t="s">
        <v>526</v>
      </c>
      <c r="D305" s="111" t="s">
        <v>444</v>
      </c>
      <c r="E305" s="98" t="s">
        <v>529</v>
      </c>
      <c r="F305" s="188">
        <f t="shared" si="24"/>
        <v>0</v>
      </c>
      <c r="G305" s="188">
        <f t="shared" si="24"/>
        <v>0</v>
      </c>
      <c r="X305" s="211">
        <v>0</v>
      </c>
    </row>
    <row r="306" spans="1:24" ht="39.75" customHeight="1">
      <c r="A306" s="88" t="s">
        <v>584</v>
      </c>
      <c r="B306" s="17" t="s">
        <v>495</v>
      </c>
      <c r="C306" s="17" t="s">
        <v>526</v>
      </c>
      <c r="D306" s="113" t="s">
        <v>444</v>
      </c>
      <c r="E306" s="29" t="s">
        <v>586</v>
      </c>
      <c r="F306" s="189">
        <f t="shared" si="24"/>
        <v>0</v>
      </c>
      <c r="G306" s="189">
        <f t="shared" si="24"/>
        <v>0</v>
      </c>
      <c r="X306" s="213">
        <v>0</v>
      </c>
    </row>
    <row r="307" spans="1:24" ht="57" customHeight="1">
      <c r="A307" s="88" t="s">
        <v>810</v>
      </c>
      <c r="B307" s="17" t="s">
        <v>495</v>
      </c>
      <c r="C307" s="17" t="s">
        <v>526</v>
      </c>
      <c r="D307" s="113" t="s">
        <v>444</v>
      </c>
      <c r="E307" s="29" t="s">
        <v>587</v>
      </c>
      <c r="F307" s="189">
        <v>0</v>
      </c>
      <c r="G307" s="206">
        <v>0</v>
      </c>
      <c r="X307" s="213">
        <v>0</v>
      </c>
    </row>
    <row r="308" spans="1:24" ht="18.75">
      <c r="A308" s="53" t="s">
        <v>207</v>
      </c>
      <c r="B308" s="13" t="s">
        <v>495</v>
      </c>
      <c r="C308" s="13" t="s">
        <v>7</v>
      </c>
      <c r="D308" s="34" t="s">
        <v>308</v>
      </c>
      <c r="E308" s="38" t="s">
        <v>529</v>
      </c>
      <c r="F308" s="188">
        <f>SUM(F309)</f>
        <v>1996.6</v>
      </c>
      <c r="G308" s="188">
        <f>SUM(G309)</f>
        <v>1810.0819999999999</v>
      </c>
      <c r="X308" s="211">
        <f t="shared" si="22"/>
        <v>90.65821897225284</v>
      </c>
    </row>
    <row r="309" spans="1:24" ht="90" customHeight="1">
      <c r="A309" s="87" t="s">
        <v>65</v>
      </c>
      <c r="B309" s="13" t="s">
        <v>495</v>
      </c>
      <c r="C309" s="13" t="s">
        <v>7</v>
      </c>
      <c r="D309" s="34" t="s">
        <v>67</v>
      </c>
      <c r="E309" s="38" t="s">
        <v>529</v>
      </c>
      <c r="F309" s="188">
        <f>SUM(F310)</f>
        <v>1996.6</v>
      </c>
      <c r="G309" s="188">
        <f>SUM(G310)</f>
        <v>1810.0819999999999</v>
      </c>
      <c r="X309" s="211">
        <f t="shared" si="22"/>
        <v>90.65821897225284</v>
      </c>
    </row>
    <row r="310" spans="1:24" ht="108.75" customHeight="1">
      <c r="A310" s="50" t="s">
        <v>428</v>
      </c>
      <c r="B310" s="13" t="s">
        <v>495</v>
      </c>
      <c r="C310" s="13" t="s">
        <v>7</v>
      </c>
      <c r="D310" s="98" t="s">
        <v>332</v>
      </c>
      <c r="E310" s="38" t="s">
        <v>529</v>
      </c>
      <c r="F310" s="188">
        <f>SUM(F311+F318+F322)</f>
        <v>1996.6</v>
      </c>
      <c r="G310" s="188">
        <f>SUM(G311+G318+G322)</f>
        <v>1810.0819999999999</v>
      </c>
      <c r="X310" s="211">
        <f t="shared" si="22"/>
        <v>90.65821897225284</v>
      </c>
    </row>
    <row r="311" spans="1:24" ht="90" customHeight="1">
      <c r="A311" s="50" t="s">
        <v>429</v>
      </c>
      <c r="B311" s="13" t="s">
        <v>495</v>
      </c>
      <c r="C311" s="13" t="s">
        <v>7</v>
      </c>
      <c r="D311" s="98" t="s">
        <v>333</v>
      </c>
      <c r="E311" s="38" t="s">
        <v>529</v>
      </c>
      <c r="F311" s="188">
        <f>SUM(F312+F315)</f>
        <v>1975</v>
      </c>
      <c r="G311" s="188">
        <f>SUM(G312+G315)</f>
        <v>1807.687</v>
      </c>
      <c r="X311" s="211">
        <f t="shared" si="22"/>
        <v>91.52845569620253</v>
      </c>
    </row>
    <row r="312" spans="1:24" ht="73.5" customHeight="1">
      <c r="A312" s="51" t="s">
        <v>762</v>
      </c>
      <c r="B312" s="13" t="s">
        <v>495</v>
      </c>
      <c r="C312" s="13" t="s">
        <v>7</v>
      </c>
      <c r="D312" s="98" t="s">
        <v>763</v>
      </c>
      <c r="E312" s="35" t="s">
        <v>529</v>
      </c>
      <c r="F312" s="198">
        <f>SUM(F313)</f>
        <v>606</v>
      </c>
      <c r="G312" s="198">
        <f>SUM(G313)</f>
        <v>501.744</v>
      </c>
      <c r="X312" s="211">
        <f t="shared" si="22"/>
        <v>82.79603960396041</v>
      </c>
    </row>
    <row r="313" spans="1:24" ht="55.5" customHeight="1">
      <c r="A313" s="78" t="s">
        <v>610</v>
      </c>
      <c r="B313" s="17" t="s">
        <v>495</v>
      </c>
      <c r="C313" s="17" t="s">
        <v>7</v>
      </c>
      <c r="D313" s="100" t="s">
        <v>763</v>
      </c>
      <c r="E313" s="100" t="s">
        <v>611</v>
      </c>
      <c r="F313" s="199">
        <f>SUM(F314)</f>
        <v>606</v>
      </c>
      <c r="G313" s="199">
        <f>SUM(G314)</f>
        <v>501.744</v>
      </c>
      <c r="X313" s="213">
        <f t="shared" si="22"/>
        <v>82.79603960396041</v>
      </c>
    </row>
    <row r="314" spans="1:24" ht="19.5" customHeight="1">
      <c r="A314" s="78" t="s">
        <v>817</v>
      </c>
      <c r="B314" s="17" t="s">
        <v>495</v>
      </c>
      <c r="C314" s="17" t="s">
        <v>7</v>
      </c>
      <c r="D314" s="100" t="s">
        <v>763</v>
      </c>
      <c r="E314" s="100" t="s">
        <v>564</v>
      </c>
      <c r="F314" s="199">
        <v>606</v>
      </c>
      <c r="G314" s="206">
        <v>501.744</v>
      </c>
      <c r="X314" s="213">
        <f t="shared" si="22"/>
        <v>82.79603960396041</v>
      </c>
    </row>
    <row r="315" spans="1:24" ht="36" customHeight="1">
      <c r="A315" s="51" t="s">
        <v>430</v>
      </c>
      <c r="B315" s="13" t="s">
        <v>495</v>
      </c>
      <c r="C315" s="13" t="s">
        <v>7</v>
      </c>
      <c r="D315" s="98" t="s">
        <v>108</v>
      </c>
      <c r="E315" s="38" t="s">
        <v>529</v>
      </c>
      <c r="F315" s="188">
        <f>SUM(F316)</f>
        <v>1369</v>
      </c>
      <c r="G315" s="188">
        <f>SUM(G316)</f>
        <v>1305.943</v>
      </c>
      <c r="X315" s="211">
        <f t="shared" si="22"/>
        <v>95.39393718042366</v>
      </c>
    </row>
    <row r="316" spans="1:24" ht="55.5" customHeight="1">
      <c r="A316" s="78" t="s">
        <v>610</v>
      </c>
      <c r="B316" s="17" t="s">
        <v>495</v>
      </c>
      <c r="C316" s="17" t="s">
        <v>7</v>
      </c>
      <c r="D316" s="100" t="s">
        <v>108</v>
      </c>
      <c r="E316" s="100" t="s">
        <v>611</v>
      </c>
      <c r="F316" s="189">
        <f>SUM(F317)</f>
        <v>1369</v>
      </c>
      <c r="G316" s="189">
        <f>SUM(G317)</f>
        <v>1305.943</v>
      </c>
      <c r="X316" s="213">
        <f t="shared" si="22"/>
        <v>95.39393718042366</v>
      </c>
    </row>
    <row r="317" spans="1:24" ht="23.25" customHeight="1">
      <c r="A317" s="78" t="s">
        <v>817</v>
      </c>
      <c r="B317" s="17" t="s">
        <v>495</v>
      </c>
      <c r="C317" s="17" t="s">
        <v>7</v>
      </c>
      <c r="D317" s="100" t="s">
        <v>108</v>
      </c>
      <c r="E317" s="100" t="s">
        <v>564</v>
      </c>
      <c r="F317" s="189">
        <v>1369</v>
      </c>
      <c r="G317" s="206">
        <v>1305.943</v>
      </c>
      <c r="X317" s="213">
        <f t="shared" si="22"/>
        <v>95.39393718042366</v>
      </c>
    </row>
    <row r="318" spans="1:24" ht="131.25">
      <c r="A318" s="48" t="s">
        <v>431</v>
      </c>
      <c r="B318" s="13" t="s">
        <v>495</v>
      </c>
      <c r="C318" s="13" t="s">
        <v>7</v>
      </c>
      <c r="D318" s="98" t="s">
        <v>109</v>
      </c>
      <c r="E318" s="38" t="s">
        <v>529</v>
      </c>
      <c r="F318" s="188">
        <f aca="true" t="shared" si="25" ref="F318:G320">SUM(F319)</f>
        <v>0</v>
      </c>
      <c r="G318" s="188">
        <f t="shared" si="25"/>
        <v>0</v>
      </c>
      <c r="X318" s="211">
        <v>0</v>
      </c>
    </row>
    <row r="319" spans="1:24" ht="78">
      <c r="A319" s="54" t="s">
        <v>620</v>
      </c>
      <c r="B319" s="13" t="s">
        <v>495</v>
      </c>
      <c r="C319" s="13" t="s">
        <v>7</v>
      </c>
      <c r="D319" s="98" t="s">
        <v>110</v>
      </c>
      <c r="E319" s="38" t="s">
        <v>529</v>
      </c>
      <c r="F319" s="188">
        <f t="shared" si="25"/>
        <v>0</v>
      </c>
      <c r="G319" s="188">
        <f t="shared" si="25"/>
        <v>0</v>
      </c>
      <c r="X319" s="211">
        <v>0</v>
      </c>
    </row>
    <row r="320" spans="1:24" ht="39" customHeight="1">
      <c r="A320" s="74" t="s">
        <v>584</v>
      </c>
      <c r="B320" s="17" t="s">
        <v>495</v>
      </c>
      <c r="C320" s="17" t="s">
        <v>7</v>
      </c>
      <c r="D320" s="100" t="s">
        <v>110</v>
      </c>
      <c r="E320" s="100" t="s">
        <v>586</v>
      </c>
      <c r="F320" s="189">
        <f t="shared" si="25"/>
        <v>0</v>
      </c>
      <c r="G320" s="189">
        <f t="shared" si="25"/>
        <v>0</v>
      </c>
      <c r="X320" s="213">
        <v>0</v>
      </c>
    </row>
    <row r="321" spans="1:24" ht="59.25" customHeight="1">
      <c r="A321" s="74" t="s">
        <v>810</v>
      </c>
      <c r="B321" s="17" t="s">
        <v>495</v>
      </c>
      <c r="C321" s="17" t="s">
        <v>7</v>
      </c>
      <c r="D321" s="100" t="s">
        <v>110</v>
      </c>
      <c r="E321" s="100" t="s">
        <v>587</v>
      </c>
      <c r="F321" s="189">
        <v>0</v>
      </c>
      <c r="G321" s="206">
        <v>0</v>
      </c>
      <c r="X321" s="213">
        <v>0</v>
      </c>
    </row>
    <row r="322" spans="1:24" ht="108.75" customHeight="1">
      <c r="A322" s="215" t="s">
        <v>598</v>
      </c>
      <c r="B322" s="13" t="s">
        <v>495</v>
      </c>
      <c r="C322" s="13" t="s">
        <v>7</v>
      </c>
      <c r="D322" s="98" t="s">
        <v>601</v>
      </c>
      <c r="E322" s="38" t="s">
        <v>529</v>
      </c>
      <c r="F322" s="188">
        <f>SUM(F323+F326)</f>
        <v>21.6</v>
      </c>
      <c r="G322" s="188">
        <f>SUM(G323+G326)</f>
        <v>2.395</v>
      </c>
      <c r="X322" s="211">
        <f t="shared" si="22"/>
        <v>11.087962962962962</v>
      </c>
    </row>
    <row r="323" spans="1:24" ht="118.5" customHeight="1">
      <c r="A323" s="51" t="s">
        <v>599</v>
      </c>
      <c r="B323" s="13" t="s">
        <v>495</v>
      </c>
      <c r="C323" s="13" t="s">
        <v>7</v>
      </c>
      <c r="D323" s="98" t="s">
        <v>602</v>
      </c>
      <c r="E323" s="38" t="s">
        <v>529</v>
      </c>
      <c r="F323" s="188">
        <f>SUM(F324)</f>
        <v>18</v>
      </c>
      <c r="G323" s="188">
        <f>SUM(G324)</f>
        <v>0</v>
      </c>
      <c r="X323" s="211">
        <f t="shared" si="22"/>
        <v>0</v>
      </c>
    </row>
    <row r="324" spans="1:24" ht="59.25" customHeight="1">
      <c r="A324" s="78" t="s">
        <v>584</v>
      </c>
      <c r="B324" s="17" t="s">
        <v>495</v>
      </c>
      <c r="C324" s="17" t="s">
        <v>7</v>
      </c>
      <c r="D324" s="100" t="s">
        <v>602</v>
      </c>
      <c r="E324" s="37" t="s">
        <v>586</v>
      </c>
      <c r="F324" s="189">
        <f>SUM(F325)</f>
        <v>18</v>
      </c>
      <c r="G324" s="189">
        <f>SUM(G325)</f>
        <v>0</v>
      </c>
      <c r="X324" s="213">
        <f t="shared" si="22"/>
        <v>0</v>
      </c>
    </row>
    <row r="325" spans="1:24" ht="59.25" customHeight="1">
      <c r="A325" s="78" t="s">
        <v>810</v>
      </c>
      <c r="B325" s="17" t="s">
        <v>495</v>
      </c>
      <c r="C325" s="17" t="s">
        <v>7</v>
      </c>
      <c r="D325" s="100" t="s">
        <v>602</v>
      </c>
      <c r="E325" s="37" t="s">
        <v>587</v>
      </c>
      <c r="F325" s="189">
        <v>18</v>
      </c>
      <c r="G325" s="206">
        <v>0</v>
      </c>
      <c r="X325" s="213">
        <f t="shared" si="22"/>
        <v>0</v>
      </c>
    </row>
    <row r="326" spans="1:24" ht="59.25" customHeight="1">
      <c r="A326" s="216" t="s">
        <v>600</v>
      </c>
      <c r="B326" s="13" t="s">
        <v>495</v>
      </c>
      <c r="C326" s="13" t="s">
        <v>7</v>
      </c>
      <c r="D326" s="98" t="s">
        <v>603</v>
      </c>
      <c r="E326" s="38" t="s">
        <v>529</v>
      </c>
      <c r="F326" s="188">
        <f>SUM(F327)</f>
        <v>3.6</v>
      </c>
      <c r="G326" s="188">
        <f>SUM(G327)</f>
        <v>2.395</v>
      </c>
      <c r="X326" s="211">
        <f t="shared" si="22"/>
        <v>66.52777777777777</v>
      </c>
    </row>
    <row r="327" spans="1:24" ht="59.25" customHeight="1">
      <c r="A327" s="78" t="s">
        <v>584</v>
      </c>
      <c r="B327" s="17" t="s">
        <v>495</v>
      </c>
      <c r="C327" s="17" t="s">
        <v>7</v>
      </c>
      <c r="D327" s="100" t="s">
        <v>603</v>
      </c>
      <c r="E327" s="37" t="s">
        <v>586</v>
      </c>
      <c r="F327" s="189">
        <f>SUM(F328)</f>
        <v>3.6</v>
      </c>
      <c r="G327" s="189">
        <f>SUM(G328)</f>
        <v>2.395</v>
      </c>
      <c r="X327" s="213">
        <f t="shared" si="22"/>
        <v>66.52777777777777</v>
      </c>
    </row>
    <row r="328" spans="1:24" ht="59.25" customHeight="1">
      <c r="A328" s="78" t="s">
        <v>810</v>
      </c>
      <c r="B328" s="17" t="s">
        <v>495</v>
      </c>
      <c r="C328" s="17" t="s">
        <v>7</v>
      </c>
      <c r="D328" s="100" t="s">
        <v>603</v>
      </c>
      <c r="E328" s="37" t="s">
        <v>587</v>
      </c>
      <c r="F328" s="189">
        <v>3.6</v>
      </c>
      <c r="G328" s="206">
        <v>2.395</v>
      </c>
      <c r="X328" s="213">
        <f t="shared" si="22"/>
        <v>66.52777777777777</v>
      </c>
    </row>
    <row r="329" spans="1:24" ht="34.5" customHeight="1">
      <c r="A329" s="1" t="s">
        <v>463</v>
      </c>
      <c r="B329" s="13" t="s">
        <v>495</v>
      </c>
      <c r="C329" s="14">
        <v>12</v>
      </c>
      <c r="D329" s="14" t="s">
        <v>308</v>
      </c>
      <c r="E329" s="13" t="s">
        <v>529</v>
      </c>
      <c r="F329" s="187">
        <f>SUM(F330+F347+F384+F401)</f>
        <v>8398.98</v>
      </c>
      <c r="G329" s="187">
        <f>SUM(G330+G347+G384+G401)</f>
        <v>5955.468999999999</v>
      </c>
      <c r="X329" s="211">
        <f t="shared" si="22"/>
        <v>70.90705061805123</v>
      </c>
    </row>
    <row r="330" spans="1:24" ht="56.25">
      <c r="A330" s="62" t="s">
        <v>111</v>
      </c>
      <c r="B330" s="13" t="s">
        <v>495</v>
      </c>
      <c r="C330" s="14">
        <v>12</v>
      </c>
      <c r="D330" s="79" t="s">
        <v>403</v>
      </c>
      <c r="E330" s="13" t="s">
        <v>529</v>
      </c>
      <c r="F330" s="187">
        <f>SUM(F331)</f>
        <v>2633.93</v>
      </c>
      <c r="G330" s="187">
        <f>SUM(G331)</f>
        <v>2633.922</v>
      </c>
      <c r="X330" s="211">
        <f t="shared" si="22"/>
        <v>99.99969627135118</v>
      </c>
    </row>
    <row r="331" spans="1:24" ht="54" customHeight="1">
      <c r="A331" s="62" t="s">
        <v>215</v>
      </c>
      <c r="B331" s="13" t="s">
        <v>495</v>
      </c>
      <c r="C331" s="14">
        <v>12</v>
      </c>
      <c r="D331" s="35" t="s">
        <v>406</v>
      </c>
      <c r="E331" s="35" t="s">
        <v>529</v>
      </c>
      <c r="F331" s="187">
        <f>SUM(F332+F336+F343)</f>
        <v>2633.93</v>
      </c>
      <c r="G331" s="187">
        <f>SUM(G332+G336+G343)</f>
        <v>2633.922</v>
      </c>
      <c r="X331" s="211">
        <f t="shared" si="22"/>
        <v>99.99969627135118</v>
      </c>
    </row>
    <row r="332" spans="1:24" ht="72" customHeight="1">
      <c r="A332" s="53" t="s">
        <v>112</v>
      </c>
      <c r="B332" s="13" t="s">
        <v>495</v>
      </c>
      <c r="C332" s="14">
        <v>12</v>
      </c>
      <c r="D332" s="35" t="s">
        <v>407</v>
      </c>
      <c r="E332" s="35" t="s">
        <v>529</v>
      </c>
      <c r="F332" s="188">
        <f aca="true" t="shared" si="26" ref="F332:G334">SUM(F333)</f>
        <v>2290</v>
      </c>
      <c r="G332" s="188">
        <f t="shared" si="26"/>
        <v>2290</v>
      </c>
      <c r="X332" s="211">
        <f aca="true" t="shared" si="27" ref="X332:X395">G332/F332%</f>
        <v>100</v>
      </c>
    </row>
    <row r="333" spans="1:24" ht="94.5" customHeight="1">
      <c r="A333" s="46" t="s">
        <v>9</v>
      </c>
      <c r="B333" s="13" t="s">
        <v>495</v>
      </c>
      <c r="C333" s="14">
        <v>12</v>
      </c>
      <c r="D333" s="35" t="s">
        <v>408</v>
      </c>
      <c r="E333" s="35" t="s">
        <v>529</v>
      </c>
      <c r="F333" s="188">
        <f t="shared" si="26"/>
        <v>2290</v>
      </c>
      <c r="G333" s="188">
        <f t="shared" si="26"/>
        <v>2290</v>
      </c>
      <c r="X333" s="211">
        <f t="shared" si="27"/>
        <v>100</v>
      </c>
    </row>
    <row r="334" spans="1:24" ht="27" customHeight="1">
      <c r="A334" s="61" t="s">
        <v>585</v>
      </c>
      <c r="B334" s="17" t="s">
        <v>495</v>
      </c>
      <c r="C334" s="19">
        <v>12</v>
      </c>
      <c r="D334" s="29" t="s">
        <v>408</v>
      </c>
      <c r="E334" s="29" t="s">
        <v>588</v>
      </c>
      <c r="F334" s="189">
        <f t="shared" si="26"/>
        <v>2290</v>
      </c>
      <c r="G334" s="189">
        <f t="shared" si="26"/>
        <v>2290</v>
      </c>
      <c r="X334" s="213">
        <f t="shared" si="27"/>
        <v>100</v>
      </c>
    </row>
    <row r="335" spans="1:24" ht="72" customHeight="1">
      <c r="A335" s="63" t="s">
        <v>815</v>
      </c>
      <c r="B335" s="17" t="s">
        <v>495</v>
      </c>
      <c r="C335" s="19">
        <v>12</v>
      </c>
      <c r="D335" s="29" t="s">
        <v>408</v>
      </c>
      <c r="E335" s="29" t="s">
        <v>567</v>
      </c>
      <c r="F335" s="189">
        <v>2290</v>
      </c>
      <c r="G335" s="206">
        <v>2290</v>
      </c>
      <c r="X335" s="213">
        <f t="shared" si="27"/>
        <v>100</v>
      </c>
    </row>
    <row r="336" spans="1:24" ht="105.75" customHeight="1">
      <c r="A336" s="53" t="s">
        <v>113</v>
      </c>
      <c r="B336" s="13" t="s">
        <v>495</v>
      </c>
      <c r="C336" s="14">
        <v>12</v>
      </c>
      <c r="D336" s="98" t="s">
        <v>118</v>
      </c>
      <c r="E336" s="98" t="s">
        <v>529</v>
      </c>
      <c r="F336" s="188">
        <f>SUM(F337+F340)</f>
        <v>213.605</v>
      </c>
      <c r="G336" s="188">
        <f>SUM(G337+G340)</f>
        <v>213.6</v>
      </c>
      <c r="X336" s="211">
        <f t="shared" si="27"/>
        <v>99.99765923082325</v>
      </c>
    </row>
    <row r="337" spans="1:24" ht="74.25" customHeight="1">
      <c r="A337" s="46" t="s">
        <v>114</v>
      </c>
      <c r="B337" s="13" t="s">
        <v>495</v>
      </c>
      <c r="C337" s="14">
        <v>12</v>
      </c>
      <c r="D337" s="98" t="s">
        <v>119</v>
      </c>
      <c r="E337" s="98" t="s">
        <v>529</v>
      </c>
      <c r="F337" s="188">
        <f>SUM(F338)</f>
        <v>22.005</v>
      </c>
      <c r="G337" s="188">
        <f>SUM(G338)</f>
        <v>22</v>
      </c>
      <c r="X337" s="211">
        <f t="shared" si="27"/>
        <v>99.97727789138833</v>
      </c>
    </row>
    <row r="338" spans="1:24" ht="39.75" customHeight="1">
      <c r="A338" s="63" t="s">
        <v>584</v>
      </c>
      <c r="B338" s="17" t="s">
        <v>495</v>
      </c>
      <c r="C338" s="19">
        <v>12</v>
      </c>
      <c r="D338" s="100" t="s">
        <v>119</v>
      </c>
      <c r="E338" s="100">
        <v>200</v>
      </c>
      <c r="F338" s="189">
        <f>SUM(F339)</f>
        <v>22.005</v>
      </c>
      <c r="G338" s="189">
        <f>SUM(G339)</f>
        <v>22</v>
      </c>
      <c r="X338" s="213">
        <f t="shared" si="27"/>
        <v>99.97727789138833</v>
      </c>
    </row>
    <row r="339" spans="1:24" ht="54.75" customHeight="1">
      <c r="A339" s="63" t="s">
        <v>810</v>
      </c>
      <c r="B339" s="17" t="s">
        <v>495</v>
      </c>
      <c r="C339" s="19">
        <v>12</v>
      </c>
      <c r="D339" s="100" t="s">
        <v>119</v>
      </c>
      <c r="E339" s="100">
        <v>240</v>
      </c>
      <c r="F339" s="189">
        <v>22.005</v>
      </c>
      <c r="G339" s="206">
        <v>22</v>
      </c>
      <c r="X339" s="213">
        <f t="shared" si="27"/>
        <v>99.97727789138833</v>
      </c>
    </row>
    <row r="340" spans="1:24" ht="58.5">
      <c r="A340" s="46" t="s">
        <v>115</v>
      </c>
      <c r="B340" s="13" t="s">
        <v>495</v>
      </c>
      <c r="C340" s="14">
        <v>12</v>
      </c>
      <c r="D340" s="98" t="s">
        <v>120</v>
      </c>
      <c r="E340" s="98" t="s">
        <v>529</v>
      </c>
      <c r="F340" s="188">
        <f>SUM(F341)</f>
        <v>191.6</v>
      </c>
      <c r="G340" s="188">
        <f>SUM(G341)</f>
        <v>191.6</v>
      </c>
      <c r="X340" s="211">
        <f t="shared" si="27"/>
        <v>100</v>
      </c>
    </row>
    <row r="341" spans="1:24" ht="37.5">
      <c r="A341" s="63" t="s">
        <v>584</v>
      </c>
      <c r="B341" s="17" t="s">
        <v>495</v>
      </c>
      <c r="C341" s="19">
        <v>12</v>
      </c>
      <c r="D341" s="100" t="s">
        <v>120</v>
      </c>
      <c r="E341" s="100">
        <v>200</v>
      </c>
      <c r="F341" s="189">
        <f>SUM(F342)</f>
        <v>191.6</v>
      </c>
      <c r="G341" s="189">
        <f>SUM(G342)</f>
        <v>191.6</v>
      </c>
      <c r="X341" s="213">
        <f t="shared" si="27"/>
        <v>100</v>
      </c>
    </row>
    <row r="342" spans="1:24" ht="56.25">
      <c r="A342" s="63" t="s">
        <v>810</v>
      </c>
      <c r="B342" s="17" t="s">
        <v>495</v>
      </c>
      <c r="C342" s="19">
        <v>12</v>
      </c>
      <c r="D342" s="100" t="s">
        <v>120</v>
      </c>
      <c r="E342" s="100">
        <v>240</v>
      </c>
      <c r="F342" s="189">
        <v>191.6</v>
      </c>
      <c r="G342" s="206">
        <v>191.6</v>
      </c>
      <c r="X342" s="213">
        <f t="shared" si="27"/>
        <v>100</v>
      </c>
    </row>
    <row r="343" spans="1:24" ht="54" customHeight="1">
      <c r="A343" s="53" t="s">
        <v>116</v>
      </c>
      <c r="B343" s="13" t="s">
        <v>495</v>
      </c>
      <c r="C343" s="14">
        <v>12</v>
      </c>
      <c r="D343" s="98" t="s">
        <v>121</v>
      </c>
      <c r="E343" s="35" t="s">
        <v>529</v>
      </c>
      <c r="F343" s="188">
        <f aca="true" t="shared" si="28" ref="F343:G345">SUM(F344)</f>
        <v>130.325</v>
      </c>
      <c r="G343" s="188">
        <f t="shared" si="28"/>
        <v>130.322</v>
      </c>
      <c r="X343" s="211">
        <f t="shared" si="27"/>
        <v>99.99769806253599</v>
      </c>
    </row>
    <row r="344" spans="1:24" ht="38.25" customHeight="1">
      <c r="A344" s="46" t="s">
        <v>117</v>
      </c>
      <c r="B344" s="13" t="s">
        <v>495</v>
      </c>
      <c r="C344" s="14">
        <v>12</v>
      </c>
      <c r="D344" s="98" t="s">
        <v>122</v>
      </c>
      <c r="E344" s="35" t="s">
        <v>529</v>
      </c>
      <c r="F344" s="188">
        <f t="shared" si="28"/>
        <v>130.325</v>
      </c>
      <c r="G344" s="188">
        <f t="shared" si="28"/>
        <v>130.322</v>
      </c>
      <c r="X344" s="211">
        <f t="shared" si="27"/>
        <v>99.99769806253599</v>
      </c>
    </row>
    <row r="345" spans="1:24" ht="37.5" customHeight="1">
      <c r="A345" s="63" t="s">
        <v>584</v>
      </c>
      <c r="B345" s="17" t="s">
        <v>495</v>
      </c>
      <c r="C345" s="19">
        <v>12</v>
      </c>
      <c r="D345" s="29" t="s">
        <v>122</v>
      </c>
      <c r="E345" s="29">
        <v>200</v>
      </c>
      <c r="F345" s="189">
        <f t="shared" si="28"/>
        <v>130.325</v>
      </c>
      <c r="G345" s="189">
        <f t="shared" si="28"/>
        <v>130.322</v>
      </c>
      <c r="X345" s="213">
        <f t="shared" si="27"/>
        <v>99.99769806253599</v>
      </c>
    </row>
    <row r="346" spans="1:24" ht="56.25">
      <c r="A346" s="63" t="s">
        <v>810</v>
      </c>
      <c r="B346" s="17" t="s">
        <v>495</v>
      </c>
      <c r="C346" s="19">
        <v>12</v>
      </c>
      <c r="D346" s="29" t="s">
        <v>122</v>
      </c>
      <c r="E346" s="29">
        <v>240</v>
      </c>
      <c r="F346" s="189">
        <v>130.325</v>
      </c>
      <c r="G346" s="206">
        <v>130.322</v>
      </c>
      <c r="X346" s="213">
        <f t="shared" si="27"/>
        <v>99.99769806253599</v>
      </c>
    </row>
    <row r="347" spans="1:24" ht="53.25" customHeight="1">
      <c r="A347" s="62" t="s">
        <v>257</v>
      </c>
      <c r="B347" s="13" t="s">
        <v>495</v>
      </c>
      <c r="C347" s="14">
        <v>12</v>
      </c>
      <c r="D347" s="35" t="s">
        <v>322</v>
      </c>
      <c r="E347" s="35" t="s">
        <v>529</v>
      </c>
      <c r="F347" s="188">
        <f aca="true" t="shared" si="29" ref="F347:G352">SUM(F348)</f>
        <v>88</v>
      </c>
      <c r="G347" s="188">
        <f t="shared" si="29"/>
        <v>88</v>
      </c>
      <c r="X347" s="211">
        <f t="shared" si="27"/>
        <v>100</v>
      </c>
    </row>
    <row r="348" spans="1:24" ht="53.25" customHeight="1">
      <c r="A348" s="50" t="s">
        <v>593</v>
      </c>
      <c r="B348" s="13" t="s">
        <v>495</v>
      </c>
      <c r="C348" s="14">
        <v>12</v>
      </c>
      <c r="D348" s="35" t="s">
        <v>50</v>
      </c>
      <c r="E348" s="35" t="s">
        <v>529</v>
      </c>
      <c r="F348" s="188">
        <f t="shared" si="29"/>
        <v>88</v>
      </c>
      <c r="G348" s="188">
        <f t="shared" si="29"/>
        <v>88</v>
      </c>
      <c r="X348" s="211">
        <f t="shared" si="27"/>
        <v>100</v>
      </c>
    </row>
    <row r="349" spans="1:24" ht="37.5" hidden="1">
      <c r="A349" s="50" t="s">
        <v>353</v>
      </c>
      <c r="B349" s="13" t="s">
        <v>495</v>
      </c>
      <c r="C349" s="14">
        <v>12</v>
      </c>
      <c r="D349" s="35" t="s">
        <v>52</v>
      </c>
      <c r="E349" s="35" t="s">
        <v>529</v>
      </c>
      <c r="F349" s="188">
        <f t="shared" si="29"/>
        <v>88</v>
      </c>
      <c r="G349" s="188">
        <f t="shared" si="29"/>
        <v>88</v>
      </c>
      <c r="X349" s="211">
        <f t="shared" si="27"/>
        <v>100</v>
      </c>
    </row>
    <row r="350" spans="1:24" ht="36" customHeight="1">
      <c r="A350" s="50" t="s">
        <v>353</v>
      </c>
      <c r="B350" s="13" t="s">
        <v>495</v>
      </c>
      <c r="C350" s="14">
        <v>12</v>
      </c>
      <c r="D350" s="35" t="s">
        <v>52</v>
      </c>
      <c r="E350" s="35" t="s">
        <v>529</v>
      </c>
      <c r="F350" s="188">
        <f t="shared" si="29"/>
        <v>88</v>
      </c>
      <c r="G350" s="188">
        <f t="shared" si="29"/>
        <v>88</v>
      </c>
      <c r="X350" s="211">
        <f t="shared" si="27"/>
        <v>100</v>
      </c>
    </row>
    <row r="351" spans="1:24" ht="37.5" customHeight="1">
      <c r="A351" s="77" t="s">
        <v>609</v>
      </c>
      <c r="B351" s="13" t="s">
        <v>495</v>
      </c>
      <c r="C351" s="14">
        <v>12</v>
      </c>
      <c r="D351" s="35" t="s">
        <v>123</v>
      </c>
      <c r="E351" s="35" t="s">
        <v>529</v>
      </c>
      <c r="F351" s="188">
        <f t="shared" si="29"/>
        <v>88</v>
      </c>
      <c r="G351" s="188">
        <f t="shared" si="29"/>
        <v>88</v>
      </c>
      <c r="X351" s="211">
        <f t="shared" si="27"/>
        <v>100</v>
      </c>
    </row>
    <row r="352" spans="1:24" ht="37.5">
      <c r="A352" s="52" t="s">
        <v>584</v>
      </c>
      <c r="B352" s="17" t="s">
        <v>495</v>
      </c>
      <c r="C352" s="19">
        <v>12</v>
      </c>
      <c r="D352" s="29" t="s">
        <v>123</v>
      </c>
      <c r="E352" s="29" t="s">
        <v>586</v>
      </c>
      <c r="F352" s="189">
        <f t="shared" si="29"/>
        <v>88</v>
      </c>
      <c r="G352" s="189">
        <f t="shared" si="29"/>
        <v>88</v>
      </c>
      <c r="X352" s="213">
        <f t="shared" si="27"/>
        <v>100</v>
      </c>
    </row>
    <row r="353" spans="1:24" ht="56.25">
      <c r="A353" s="52" t="s">
        <v>810</v>
      </c>
      <c r="B353" s="17" t="s">
        <v>495</v>
      </c>
      <c r="C353" s="19">
        <v>12</v>
      </c>
      <c r="D353" s="29" t="s">
        <v>123</v>
      </c>
      <c r="E353" s="29" t="s">
        <v>587</v>
      </c>
      <c r="F353" s="206">
        <v>88</v>
      </c>
      <c r="G353" s="206">
        <v>88</v>
      </c>
      <c r="X353" s="213">
        <f t="shared" si="27"/>
        <v>100</v>
      </c>
    </row>
    <row r="354" spans="1:24" ht="18.75" hidden="1">
      <c r="A354" s="1" t="s">
        <v>464</v>
      </c>
      <c r="B354" s="13" t="s">
        <v>459</v>
      </c>
      <c r="C354" s="13" t="s">
        <v>527</v>
      </c>
      <c r="D354" s="14" t="s">
        <v>512</v>
      </c>
      <c r="E354" s="13" t="s">
        <v>529</v>
      </c>
      <c r="F354" s="181"/>
      <c r="G354" s="181"/>
      <c r="X354" s="213" t="e">
        <f t="shared" si="27"/>
        <v>#DIV/0!</v>
      </c>
    </row>
    <row r="355" spans="1:24" ht="15" customHeight="1" hidden="1">
      <c r="A355" s="1" t="s">
        <v>465</v>
      </c>
      <c r="B355" s="13" t="s">
        <v>459</v>
      </c>
      <c r="C355" s="13" t="s">
        <v>528</v>
      </c>
      <c r="D355" s="14" t="s">
        <v>512</v>
      </c>
      <c r="E355" s="13" t="s">
        <v>529</v>
      </c>
      <c r="F355" s="181"/>
      <c r="G355" s="181"/>
      <c r="X355" s="213" t="e">
        <f t="shared" si="27"/>
        <v>#DIV/0!</v>
      </c>
    </row>
    <row r="356" spans="1:24" ht="18.75" hidden="1">
      <c r="A356" s="16" t="s">
        <v>453</v>
      </c>
      <c r="B356" s="17" t="s">
        <v>459</v>
      </c>
      <c r="C356" s="17" t="s">
        <v>528</v>
      </c>
      <c r="D356" s="19" t="s">
        <v>454</v>
      </c>
      <c r="E356" s="17" t="s">
        <v>529</v>
      </c>
      <c r="F356" s="183"/>
      <c r="G356" s="183"/>
      <c r="X356" s="213" t="e">
        <f t="shared" si="27"/>
        <v>#DIV/0!</v>
      </c>
    </row>
    <row r="357" spans="1:24" ht="31.5" hidden="1">
      <c r="A357" s="16" t="s">
        <v>455</v>
      </c>
      <c r="B357" s="17" t="s">
        <v>459</v>
      </c>
      <c r="C357" s="17" t="s">
        <v>528</v>
      </c>
      <c r="D357" s="19" t="s">
        <v>456</v>
      </c>
      <c r="E357" s="17" t="s">
        <v>529</v>
      </c>
      <c r="F357" s="183"/>
      <c r="G357" s="183"/>
      <c r="X357" s="213" t="e">
        <f t="shared" si="27"/>
        <v>#DIV/0!</v>
      </c>
    </row>
    <row r="358" spans="1:24" ht="46.5" hidden="1">
      <c r="A358" s="20" t="s">
        <v>466</v>
      </c>
      <c r="B358" s="17" t="s">
        <v>459</v>
      </c>
      <c r="C358" s="17" t="s">
        <v>528</v>
      </c>
      <c r="D358" s="22" t="s">
        <v>456</v>
      </c>
      <c r="E358" s="21" t="s">
        <v>532</v>
      </c>
      <c r="F358" s="186"/>
      <c r="G358" s="186"/>
      <c r="X358" s="213" t="e">
        <f t="shared" si="27"/>
        <v>#DIV/0!</v>
      </c>
    </row>
    <row r="359" spans="1:24" ht="18.75" hidden="1">
      <c r="A359" s="16" t="s">
        <v>467</v>
      </c>
      <c r="B359" s="17" t="s">
        <v>459</v>
      </c>
      <c r="C359" s="17" t="s">
        <v>528</v>
      </c>
      <c r="D359" s="22" t="s">
        <v>468</v>
      </c>
      <c r="E359" s="17" t="s">
        <v>529</v>
      </c>
      <c r="F359" s="183"/>
      <c r="G359" s="183"/>
      <c r="X359" s="213" t="e">
        <f t="shared" si="27"/>
        <v>#DIV/0!</v>
      </c>
    </row>
    <row r="360" spans="1:24" ht="18.75" hidden="1">
      <c r="A360" s="20" t="s">
        <v>551</v>
      </c>
      <c r="B360" s="17" t="s">
        <v>459</v>
      </c>
      <c r="C360" s="17" t="s">
        <v>528</v>
      </c>
      <c r="D360" s="22" t="s">
        <v>552</v>
      </c>
      <c r="E360" s="21" t="s">
        <v>529</v>
      </c>
      <c r="F360" s="186"/>
      <c r="G360" s="183"/>
      <c r="X360" s="213" t="e">
        <f t="shared" si="27"/>
        <v>#DIV/0!</v>
      </c>
    </row>
    <row r="361" spans="1:24" ht="31.5" hidden="1">
      <c r="A361" s="20" t="s">
        <v>517</v>
      </c>
      <c r="B361" s="17" t="s">
        <v>459</v>
      </c>
      <c r="C361" s="17" t="s">
        <v>528</v>
      </c>
      <c r="D361" s="22" t="s">
        <v>552</v>
      </c>
      <c r="E361" s="21" t="s">
        <v>547</v>
      </c>
      <c r="F361" s="186"/>
      <c r="G361" s="183"/>
      <c r="X361" s="213" t="e">
        <f t="shared" si="27"/>
        <v>#DIV/0!</v>
      </c>
    </row>
    <row r="362" spans="1:24" ht="0.75" customHeight="1" hidden="1">
      <c r="A362" s="20" t="s">
        <v>501</v>
      </c>
      <c r="B362" s="17" t="s">
        <v>459</v>
      </c>
      <c r="C362" s="17" t="s">
        <v>528</v>
      </c>
      <c r="D362" s="22" t="s">
        <v>502</v>
      </c>
      <c r="E362" s="21" t="s">
        <v>529</v>
      </c>
      <c r="F362" s="186"/>
      <c r="G362" s="186"/>
      <c r="X362" s="213" t="e">
        <f t="shared" si="27"/>
        <v>#DIV/0!</v>
      </c>
    </row>
    <row r="363" spans="1:24" ht="61.5" hidden="1">
      <c r="A363" s="20" t="s">
        <v>545</v>
      </c>
      <c r="B363" s="17" t="s">
        <v>459</v>
      </c>
      <c r="C363" s="17" t="s">
        <v>528</v>
      </c>
      <c r="D363" s="22" t="s">
        <v>503</v>
      </c>
      <c r="E363" s="21" t="s">
        <v>529</v>
      </c>
      <c r="F363" s="186"/>
      <c r="G363" s="186"/>
      <c r="X363" s="213" t="e">
        <f t="shared" si="27"/>
        <v>#DIV/0!</v>
      </c>
    </row>
    <row r="364" spans="1:24" ht="18.75" hidden="1">
      <c r="A364" s="16" t="s">
        <v>522</v>
      </c>
      <c r="B364" s="17" t="s">
        <v>459</v>
      </c>
      <c r="C364" s="17" t="s">
        <v>528</v>
      </c>
      <c r="D364" s="22" t="s">
        <v>503</v>
      </c>
      <c r="E364" s="17" t="s">
        <v>533</v>
      </c>
      <c r="F364" s="183"/>
      <c r="G364" s="183"/>
      <c r="X364" s="213" t="e">
        <f t="shared" si="27"/>
        <v>#DIV/0!</v>
      </c>
    </row>
    <row r="365" spans="1:24" ht="18.75" hidden="1">
      <c r="A365" s="16" t="s">
        <v>440</v>
      </c>
      <c r="B365" s="17" t="s">
        <v>459</v>
      </c>
      <c r="C365" s="17" t="s">
        <v>528</v>
      </c>
      <c r="D365" s="19" t="s">
        <v>441</v>
      </c>
      <c r="E365" s="17" t="s">
        <v>529</v>
      </c>
      <c r="F365" s="183"/>
      <c r="G365" s="183"/>
      <c r="X365" s="213" t="e">
        <f t="shared" si="27"/>
        <v>#DIV/0!</v>
      </c>
    </row>
    <row r="366" spans="1:24" ht="46.5" hidden="1">
      <c r="A366" s="16" t="s">
        <v>548</v>
      </c>
      <c r="B366" s="17" t="s">
        <v>459</v>
      </c>
      <c r="C366" s="17" t="s">
        <v>528</v>
      </c>
      <c r="D366" s="19" t="s">
        <v>546</v>
      </c>
      <c r="E366" s="17" t="s">
        <v>529</v>
      </c>
      <c r="F366" s="183"/>
      <c r="G366" s="183"/>
      <c r="X366" s="213" t="e">
        <f t="shared" si="27"/>
        <v>#DIV/0!</v>
      </c>
    </row>
    <row r="367" spans="1:24" ht="31.5" hidden="1">
      <c r="A367" s="16" t="s">
        <v>517</v>
      </c>
      <c r="B367" s="17" t="s">
        <v>459</v>
      </c>
      <c r="C367" s="17" t="s">
        <v>528</v>
      </c>
      <c r="D367" s="19" t="s">
        <v>546</v>
      </c>
      <c r="E367" s="17">
        <v>500</v>
      </c>
      <c r="F367" s="183"/>
      <c r="G367" s="183"/>
      <c r="X367" s="213" t="e">
        <f t="shared" si="27"/>
        <v>#DIV/0!</v>
      </c>
    </row>
    <row r="368" spans="1:24" ht="18.75" hidden="1">
      <c r="A368" s="1" t="s">
        <v>469</v>
      </c>
      <c r="B368" s="13" t="s">
        <v>459</v>
      </c>
      <c r="C368" s="13" t="s">
        <v>457</v>
      </c>
      <c r="D368" s="14" t="s">
        <v>512</v>
      </c>
      <c r="E368" s="13" t="s">
        <v>529</v>
      </c>
      <c r="F368" s="181"/>
      <c r="G368" s="181"/>
      <c r="X368" s="213" t="e">
        <f t="shared" si="27"/>
        <v>#DIV/0!</v>
      </c>
    </row>
    <row r="369" spans="1:24" ht="18.75" hidden="1">
      <c r="A369" s="16" t="s">
        <v>470</v>
      </c>
      <c r="B369" s="17" t="s">
        <v>459</v>
      </c>
      <c r="C369" s="17" t="s">
        <v>457</v>
      </c>
      <c r="D369" s="22" t="s">
        <v>471</v>
      </c>
      <c r="E369" s="21" t="s">
        <v>529</v>
      </c>
      <c r="F369" s="186"/>
      <c r="G369" s="183"/>
      <c r="X369" s="213" t="e">
        <f t="shared" si="27"/>
        <v>#DIV/0!</v>
      </c>
    </row>
    <row r="370" spans="1:24" ht="18.75" hidden="1">
      <c r="A370" s="16" t="s">
        <v>472</v>
      </c>
      <c r="B370" s="17" t="s">
        <v>459</v>
      </c>
      <c r="C370" s="17" t="s">
        <v>457</v>
      </c>
      <c r="D370" s="22" t="s">
        <v>473</v>
      </c>
      <c r="E370" s="21" t="s">
        <v>529</v>
      </c>
      <c r="F370" s="186"/>
      <c r="G370" s="183"/>
      <c r="X370" s="213" t="e">
        <f t="shared" si="27"/>
        <v>#DIV/0!</v>
      </c>
    </row>
    <row r="371" spans="1:24" ht="31.5" hidden="1">
      <c r="A371" s="20" t="s">
        <v>517</v>
      </c>
      <c r="B371" s="17" t="s">
        <v>459</v>
      </c>
      <c r="C371" s="17" t="s">
        <v>457</v>
      </c>
      <c r="D371" s="22" t="s">
        <v>473</v>
      </c>
      <c r="E371" s="21" t="s">
        <v>547</v>
      </c>
      <c r="F371" s="186"/>
      <c r="G371" s="183"/>
      <c r="X371" s="213" t="e">
        <f t="shared" si="27"/>
        <v>#DIV/0!</v>
      </c>
    </row>
    <row r="372" spans="1:24" ht="18.75" hidden="1">
      <c r="A372" s="23" t="s">
        <v>474</v>
      </c>
      <c r="B372" s="13" t="s">
        <v>459</v>
      </c>
      <c r="C372" s="24" t="s">
        <v>458</v>
      </c>
      <c r="D372" s="25" t="s">
        <v>512</v>
      </c>
      <c r="E372" s="24" t="s">
        <v>529</v>
      </c>
      <c r="F372" s="185"/>
      <c r="G372" s="185"/>
      <c r="X372" s="213" t="e">
        <f t="shared" si="27"/>
        <v>#DIV/0!</v>
      </c>
    </row>
    <row r="373" spans="1:24" ht="18.75" hidden="1">
      <c r="A373" s="20" t="s">
        <v>474</v>
      </c>
      <c r="B373" s="17" t="s">
        <v>459</v>
      </c>
      <c r="C373" s="21" t="s">
        <v>458</v>
      </c>
      <c r="D373" s="22" t="s">
        <v>475</v>
      </c>
      <c r="E373" s="21" t="s">
        <v>529</v>
      </c>
      <c r="F373" s="186"/>
      <c r="G373" s="186"/>
      <c r="X373" s="213" t="e">
        <f t="shared" si="27"/>
        <v>#DIV/0!</v>
      </c>
    </row>
    <row r="374" spans="1:24" ht="18.75" hidden="1">
      <c r="A374" s="20" t="s">
        <v>476</v>
      </c>
      <c r="B374" s="17" t="s">
        <v>459</v>
      </c>
      <c r="C374" s="21" t="s">
        <v>458</v>
      </c>
      <c r="D374" s="22" t="s">
        <v>477</v>
      </c>
      <c r="E374" s="21" t="s">
        <v>529</v>
      </c>
      <c r="F374" s="186"/>
      <c r="G374" s="186"/>
      <c r="X374" s="213" t="e">
        <f t="shared" si="27"/>
        <v>#DIV/0!</v>
      </c>
    </row>
    <row r="375" spans="1:24" ht="18.75" hidden="1">
      <c r="A375" s="16" t="s">
        <v>523</v>
      </c>
      <c r="B375" s="17" t="s">
        <v>459</v>
      </c>
      <c r="C375" s="21" t="s">
        <v>458</v>
      </c>
      <c r="D375" s="22" t="s">
        <v>477</v>
      </c>
      <c r="E375" s="21" t="s">
        <v>531</v>
      </c>
      <c r="F375" s="186"/>
      <c r="G375" s="183"/>
      <c r="X375" s="213" t="e">
        <f t="shared" si="27"/>
        <v>#DIV/0!</v>
      </c>
    </row>
    <row r="376" spans="1:24" ht="46.5" hidden="1">
      <c r="A376" s="20" t="s">
        <v>478</v>
      </c>
      <c r="B376" s="17" t="s">
        <v>459</v>
      </c>
      <c r="C376" s="21" t="s">
        <v>458</v>
      </c>
      <c r="D376" s="22" t="s">
        <v>479</v>
      </c>
      <c r="E376" s="21" t="s">
        <v>529</v>
      </c>
      <c r="F376" s="186"/>
      <c r="G376" s="186"/>
      <c r="X376" s="213" t="e">
        <f t="shared" si="27"/>
        <v>#DIV/0!</v>
      </c>
    </row>
    <row r="377" spans="1:24" ht="18.75" hidden="1">
      <c r="A377" s="16" t="s">
        <v>523</v>
      </c>
      <c r="B377" s="17" t="s">
        <v>459</v>
      </c>
      <c r="C377" s="21" t="s">
        <v>458</v>
      </c>
      <c r="D377" s="22" t="s">
        <v>479</v>
      </c>
      <c r="E377" s="21" t="s">
        <v>531</v>
      </c>
      <c r="F377" s="186"/>
      <c r="G377" s="183"/>
      <c r="X377" s="213" t="e">
        <f t="shared" si="27"/>
        <v>#DIV/0!</v>
      </c>
    </row>
    <row r="378" spans="1:24" ht="18.75" hidden="1">
      <c r="A378" s="20" t="s">
        <v>480</v>
      </c>
      <c r="B378" s="17" t="s">
        <v>459</v>
      </c>
      <c r="C378" s="21" t="s">
        <v>458</v>
      </c>
      <c r="D378" s="22" t="s">
        <v>481</v>
      </c>
      <c r="E378" s="21" t="s">
        <v>529</v>
      </c>
      <c r="F378" s="186"/>
      <c r="G378" s="186"/>
      <c r="X378" s="213" t="e">
        <f t="shared" si="27"/>
        <v>#DIV/0!</v>
      </c>
    </row>
    <row r="379" spans="1:24" ht="18.75" hidden="1">
      <c r="A379" s="16" t="s">
        <v>523</v>
      </c>
      <c r="B379" s="17" t="s">
        <v>459</v>
      </c>
      <c r="C379" s="21" t="s">
        <v>458</v>
      </c>
      <c r="D379" s="22" t="s">
        <v>481</v>
      </c>
      <c r="E379" s="21" t="s">
        <v>531</v>
      </c>
      <c r="F379" s="186"/>
      <c r="G379" s="183"/>
      <c r="X379" s="213" t="e">
        <f t="shared" si="27"/>
        <v>#DIV/0!</v>
      </c>
    </row>
    <row r="380" spans="1:24" ht="18.75" hidden="1">
      <c r="A380" s="20" t="s">
        <v>482</v>
      </c>
      <c r="B380" s="17" t="s">
        <v>459</v>
      </c>
      <c r="C380" s="21" t="s">
        <v>458</v>
      </c>
      <c r="D380" s="22" t="s">
        <v>483</v>
      </c>
      <c r="E380" s="21" t="s">
        <v>529</v>
      </c>
      <c r="F380" s="186"/>
      <c r="G380" s="186"/>
      <c r="X380" s="213" t="e">
        <f t="shared" si="27"/>
        <v>#DIV/0!</v>
      </c>
    </row>
    <row r="381" spans="1:24" ht="18.75" hidden="1">
      <c r="A381" s="16" t="s">
        <v>523</v>
      </c>
      <c r="B381" s="17" t="s">
        <v>459</v>
      </c>
      <c r="C381" s="21" t="s">
        <v>458</v>
      </c>
      <c r="D381" s="22" t="s">
        <v>483</v>
      </c>
      <c r="E381" s="21" t="s">
        <v>531</v>
      </c>
      <c r="F381" s="186"/>
      <c r="G381" s="183"/>
      <c r="X381" s="213" t="e">
        <f t="shared" si="27"/>
        <v>#DIV/0!</v>
      </c>
    </row>
    <row r="382" spans="1:24" ht="31.5" hidden="1">
      <c r="A382" s="20" t="s">
        <v>484</v>
      </c>
      <c r="B382" s="17" t="s">
        <v>459</v>
      </c>
      <c r="C382" s="21" t="s">
        <v>458</v>
      </c>
      <c r="D382" s="22" t="s">
        <v>485</v>
      </c>
      <c r="E382" s="21" t="s">
        <v>529</v>
      </c>
      <c r="F382" s="186"/>
      <c r="G382" s="186"/>
      <c r="X382" s="213" t="e">
        <f t="shared" si="27"/>
        <v>#DIV/0!</v>
      </c>
    </row>
    <row r="383" spans="1:24" ht="18.75" hidden="1">
      <c r="A383" s="16" t="s">
        <v>523</v>
      </c>
      <c r="B383" s="17" t="s">
        <v>459</v>
      </c>
      <c r="C383" s="21" t="s">
        <v>458</v>
      </c>
      <c r="D383" s="22" t="s">
        <v>485</v>
      </c>
      <c r="E383" s="21" t="s">
        <v>531</v>
      </c>
      <c r="F383" s="186"/>
      <c r="G383" s="183"/>
      <c r="X383" s="213" t="e">
        <f t="shared" si="27"/>
        <v>#DIV/0!</v>
      </c>
    </row>
    <row r="384" spans="1:24" ht="59.25" customHeight="1">
      <c r="A384" s="87" t="s">
        <v>218</v>
      </c>
      <c r="B384" s="13" t="s">
        <v>495</v>
      </c>
      <c r="C384" s="14">
        <v>12</v>
      </c>
      <c r="D384" s="38" t="s">
        <v>409</v>
      </c>
      <c r="E384" s="35" t="s">
        <v>529</v>
      </c>
      <c r="F384" s="188">
        <f>SUM(F385+F395)</f>
        <v>5327.05</v>
      </c>
      <c r="G384" s="188">
        <f>SUM(G385+G395)</f>
        <v>2883.567</v>
      </c>
      <c r="X384" s="211">
        <f t="shared" si="27"/>
        <v>54.130653926657345</v>
      </c>
    </row>
    <row r="385" spans="1:24" ht="88.5" customHeight="1">
      <c r="A385" s="64" t="s">
        <v>386</v>
      </c>
      <c r="B385" s="13" t="s">
        <v>495</v>
      </c>
      <c r="C385" s="14">
        <v>12</v>
      </c>
      <c r="D385" s="38" t="s">
        <v>410</v>
      </c>
      <c r="E385" s="35" t="s">
        <v>529</v>
      </c>
      <c r="F385" s="188">
        <f>SUM(F386+F389+F392)</f>
        <v>1234.05</v>
      </c>
      <c r="G385" s="188">
        <f>SUM(G386+G389+G392)</f>
        <v>870</v>
      </c>
      <c r="X385" s="211">
        <f t="shared" si="27"/>
        <v>70.49957457153276</v>
      </c>
    </row>
    <row r="386" spans="1:24" ht="72" customHeight="1">
      <c r="A386" s="65" t="s">
        <v>209</v>
      </c>
      <c r="B386" s="13" t="s">
        <v>495</v>
      </c>
      <c r="C386" s="14">
        <v>12</v>
      </c>
      <c r="D386" s="38" t="s">
        <v>411</v>
      </c>
      <c r="E386" s="35" t="s">
        <v>529</v>
      </c>
      <c r="F386" s="188">
        <f>SUM(F387)</f>
        <v>0</v>
      </c>
      <c r="G386" s="188">
        <f>SUM(G387)</f>
        <v>0</v>
      </c>
      <c r="X386" s="211">
        <v>0</v>
      </c>
    </row>
    <row r="387" spans="1:24" ht="37.5">
      <c r="A387" s="88" t="s">
        <v>584</v>
      </c>
      <c r="B387" s="17" t="s">
        <v>495</v>
      </c>
      <c r="C387" s="19">
        <v>12</v>
      </c>
      <c r="D387" s="37" t="s">
        <v>411</v>
      </c>
      <c r="E387" s="29" t="s">
        <v>586</v>
      </c>
      <c r="F387" s="189">
        <f>SUM(F388)</f>
        <v>0</v>
      </c>
      <c r="G387" s="189">
        <f>SUM(G388)</f>
        <v>0</v>
      </c>
      <c r="X387" s="213">
        <v>0</v>
      </c>
    </row>
    <row r="388" spans="1:24" ht="56.25">
      <c r="A388" s="88" t="s">
        <v>810</v>
      </c>
      <c r="B388" s="17" t="s">
        <v>495</v>
      </c>
      <c r="C388" s="19">
        <v>12</v>
      </c>
      <c r="D388" s="37" t="s">
        <v>411</v>
      </c>
      <c r="E388" s="29" t="s">
        <v>587</v>
      </c>
      <c r="F388" s="189">
        <v>0</v>
      </c>
      <c r="G388" s="206">
        <v>0</v>
      </c>
      <c r="X388" s="213">
        <v>0</v>
      </c>
    </row>
    <row r="389" spans="1:24" ht="78.75" customHeight="1">
      <c r="A389" s="65" t="s">
        <v>387</v>
      </c>
      <c r="B389" s="13" t="s">
        <v>495</v>
      </c>
      <c r="C389" s="14">
        <v>12</v>
      </c>
      <c r="D389" s="38" t="s">
        <v>412</v>
      </c>
      <c r="E389" s="35" t="s">
        <v>529</v>
      </c>
      <c r="F389" s="188">
        <f>SUM(F390)</f>
        <v>664.05</v>
      </c>
      <c r="G389" s="188">
        <f>SUM(G390)</f>
        <v>430</v>
      </c>
      <c r="X389" s="211">
        <f t="shared" si="27"/>
        <v>64.75416007830736</v>
      </c>
    </row>
    <row r="390" spans="1:24" ht="36.75" customHeight="1">
      <c r="A390" s="88" t="s">
        <v>584</v>
      </c>
      <c r="B390" s="17" t="s">
        <v>495</v>
      </c>
      <c r="C390" s="19">
        <v>12</v>
      </c>
      <c r="D390" s="37" t="s">
        <v>412</v>
      </c>
      <c r="E390" s="29" t="s">
        <v>586</v>
      </c>
      <c r="F390" s="189">
        <f>SUM(F391)</f>
        <v>664.05</v>
      </c>
      <c r="G390" s="189">
        <f>SUM(G391)</f>
        <v>430</v>
      </c>
      <c r="X390" s="213">
        <f t="shared" si="27"/>
        <v>64.75416007830736</v>
      </c>
    </row>
    <row r="391" spans="1:24" ht="52.5" customHeight="1">
      <c r="A391" s="88" t="s">
        <v>810</v>
      </c>
      <c r="B391" s="17" t="s">
        <v>495</v>
      </c>
      <c r="C391" s="19">
        <v>12</v>
      </c>
      <c r="D391" s="37" t="s">
        <v>412</v>
      </c>
      <c r="E391" s="29" t="s">
        <v>587</v>
      </c>
      <c r="F391" s="189">
        <v>664.05</v>
      </c>
      <c r="G391" s="206">
        <v>430</v>
      </c>
      <c r="X391" s="213">
        <f t="shared" si="27"/>
        <v>64.75416007830736</v>
      </c>
    </row>
    <row r="392" spans="1:24" ht="39" customHeight="1">
      <c r="A392" s="65" t="s">
        <v>388</v>
      </c>
      <c r="B392" s="13" t="s">
        <v>495</v>
      </c>
      <c r="C392" s="14">
        <v>12</v>
      </c>
      <c r="D392" s="38" t="s">
        <v>389</v>
      </c>
      <c r="E392" s="35" t="s">
        <v>529</v>
      </c>
      <c r="F392" s="188">
        <f>SUM(F393)</f>
        <v>570</v>
      </c>
      <c r="G392" s="188">
        <f>SUM(G393)</f>
        <v>440</v>
      </c>
      <c r="X392" s="211">
        <f t="shared" si="27"/>
        <v>77.19298245614034</v>
      </c>
    </row>
    <row r="393" spans="1:24" ht="42.75" customHeight="1">
      <c r="A393" s="88" t="s">
        <v>584</v>
      </c>
      <c r="B393" s="17" t="s">
        <v>495</v>
      </c>
      <c r="C393" s="19">
        <v>12</v>
      </c>
      <c r="D393" s="37" t="s">
        <v>389</v>
      </c>
      <c r="E393" s="29" t="s">
        <v>586</v>
      </c>
      <c r="F393" s="189">
        <f>SUM(F394)</f>
        <v>570</v>
      </c>
      <c r="G393" s="189">
        <f>SUM(G394)</f>
        <v>440</v>
      </c>
      <c r="X393" s="213">
        <f t="shared" si="27"/>
        <v>77.19298245614034</v>
      </c>
    </row>
    <row r="394" spans="1:24" ht="57" customHeight="1">
      <c r="A394" s="88" t="s">
        <v>810</v>
      </c>
      <c r="B394" s="17" t="s">
        <v>495</v>
      </c>
      <c r="C394" s="19">
        <v>12</v>
      </c>
      <c r="D394" s="37" t="s">
        <v>389</v>
      </c>
      <c r="E394" s="29" t="s">
        <v>587</v>
      </c>
      <c r="F394" s="189">
        <v>570</v>
      </c>
      <c r="G394" s="206">
        <v>440</v>
      </c>
      <c r="X394" s="213">
        <f t="shared" si="27"/>
        <v>77.19298245614034</v>
      </c>
    </row>
    <row r="395" spans="1:24" ht="124.5" customHeight="1">
      <c r="A395" s="105" t="s">
        <v>124</v>
      </c>
      <c r="B395" s="13" t="s">
        <v>495</v>
      </c>
      <c r="C395" s="14">
        <v>12</v>
      </c>
      <c r="D395" s="38" t="s">
        <v>125</v>
      </c>
      <c r="E395" s="35" t="s">
        <v>529</v>
      </c>
      <c r="F395" s="188">
        <f>SUM(F396)</f>
        <v>4093</v>
      </c>
      <c r="G395" s="188">
        <f>SUM(G396)</f>
        <v>2013.567</v>
      </c>
      <c r="X395" s="211">
        <f t="shared" si="27"/>
        <v>49.19538236012705</v>
      </c>
    </row>
    <row r="396" spans="1:24" ht="147" customHeight="1">
      <c r="A396" s="54" t="s">
        <v>10</v>
      </c>
      <c r="B396" s="13" t="s">
        <v>495</v>
      </c>
      <c r="C396" s="14">
        <v>12</v>
      </c>
      <c r="D396" s="38" t="s">
        <v>126</v>
      </c>
      <c r="E396" s="35" t="s">
        <v>529</v>
      </c>
      <c r="F396" s="188">
        <f>SUM(F397+F399)</f>
        <v>4093</v>
      </c>
      <c r="G396" s="188">
        <f>SUM(G397+G399)</f>
        <v>2013.567</v>
      </c>
      <c r="X396" s="211">
        <f aca="true" t="shared" si="30" ref="X396:X459">G396/F396%</f>
        <v>49.19538236012705</v>
      </c>
    </row>
    <row r="397" spans="1:24" ht="108.75" customHeight="1">
      <c r="A397" s="61" t="s">
        <v>583</v>
      </c>
      <c r="B397" s="17" t="s">
        <v>495</v>
      </c>
      <c r="C397" s="19">
        <v>12</v>
      </c>
      <c r="D397" s="37" t="s">
        <v>126</v>
      </c>
      <c r="E397" s="29" t="s">
        <v>566</v>
      </c>
      <c r="F397" s="189">
        <f>SUM(F398)</f>
        <v>1600</v>
      </c>
      <c r="G397" s="189">
        <f>SUM(G398)</f>
        <v>1040</v>
      </c>
      <c r="X397" s="213">
        <f t="shared" si="30"/>
        <v>65</v>
      </c>
    </row>
    <row r="398" spans="1:24" ht="38.25" customHeight="1">
      <c r="A398" s="55" t="s">
        <v>809</v>
      </c>
      <c r="B398" s="17" t="s">
        <v>495</v>
      </c>
      <c r="C398" s="19">
        <v>12</v>
      </c>
      <c r="D398" s="37" t="s">
        <v>126</v>
      </c>
      <c r="E398" s="29" t="s">
        <v>569</v>
      </c>
      <c r="F398" s="189">
        <v>1600</v>
      </c>
      <c r="G398" s="206">
        <v>1040</v>
      </c>
      <c r="X398" s="213">
        <f t="shared" si="30"/>
        <v>65</v>
      </c>
    </row>
    <row r="399" spans="1:24" ht="39.75" customHeight="1">
      <c r="A399" s="88" t="s">
        <v>584</v>
      </c>
      <c r="B399" s="17" t="s">
        <v>495</v>
      </c>
      <c r="C399" s="19">
        <v>12</v>
      </c>
      <c r="D399" s="37" t="s">
        <v>126</v>
      </c>
      <c r="E399" s="29" t="s">
        <v>586</v>
      </c>
      <c r="F399" s="189">
        <f>SUM(F400)</f>
        <v>2493</v>
      </c>
      <c r="G399" s="189">
        <f>SUM(G400)</f>
        <v>973.567</v>
      </c>
      <c r="X399" s="213">
        <f t="shared" si="30"/>
        <v>39.05202567188127</v>
      </c>
    </row>
    <row r="400" spans="1:24" ht="56.25">
      <c r="A400" s="88" t="s">
        <v>810</v>
      </c>
      <c r="B400" s="17" t="s">
        <v>495</v>
      </c>
      <c r="C400" s="19">
        <v>12</v>
      </c>
      <c r="D400" s="37" t="s">
        <v>126</v>
      </c>
      <c r="E400" s="29" t="s">
        <v>587</v>
      </c>
      <c r="F400" s="189">
        <v>2493</v>
      </c>
      <c r="G400" s="189">
        <v>973.567</v>
      </c>
      <c r="X400" s="213">
        <f t="shared" si="30"/>
        <v>39.05202567188127</v>
      </c>
    </row>
    <row r="401" spans="1:24" ht="37.5">
      <c r="A401" s="127" t="s">
        <v>640</v>
      </c>
      <c r="B401" s="13" t="s">
        <v>495</v>
      </c>
      <c r="C401" s="15">
        <v>12</v>
      </c>
      <c r="D401" s="39" t="s">
        <v>321</v>
      </c>
      <c r="E401" s="24" t="s">
        <v>529</v>
      </c>
      <c r="F401" s="221">
        <f aca="true" t="shared" si="31" ref="F401:G404">SUM(F402)</f>
        <v>350</v>
      </c>
      <c r="G401" s="221">
        <f t="shared" si="31"/>
        <v>349.98</v>
      </c>
      <c r="X401" s="211">
        <f t="shared" si="30"/>
        <v>99.99428571428572</v>
      </c>
    </row>
    <row r="402" spans="1:24" ht="56.25">
      <c r="A402" s="53" t="s">
        <v>717</v>
      </c>
      <c r="B402" s="13" t="s">
        <v>495</v>
      </c>
      <c r="C402" s="15">
        <v>12</v>
      </c>
      <c r="D402" s="39" t="s">
        <v>364</v>
      </c>
      <c r="E402" s="24" t="s">
        <v>529</v>
      </c>
      <c r="F402" s="221">
        <f t="shared" si="31"/>
        <v>350</v>
      </c>
      <c r="G402" s="221">
        <f t="shared" si="31"/>
        <v>349.98</v>
      </c>
      <c r="X402" s="211">
        <f t="shared" si="30"/>
        <v>99.99428571428572</v>
      </c>
    </row>
    <row r="403" spans="1:24" ht="94.5" customHeight="1">
      <c r="A403" s="54" t="s">
        <v>1</v>
      </c>
      <c r="B403" s="13" t="s">
        <v>495</v>
      </c>
      <c r="C403" s="15">
        <v>12</v>
      </c>
      <c r="D403" s="39" t="s">
        <v>413</v>
      </c>
      <c r="E403" s="35" t="s">
        <v>529</v>
      </c>
      <c r="F403" s="221">
        <f t="shared" si="31"/>
        <v>350</v>
      </c>
      <c r="G403" s="221">
        <f t="shared" si="31"/>
        <v>349.98</v>
      </c>
      <c r="X403" s="211">
        <f t="shared" si="30"/>
        <v>99.99428571428572</v>
      </c>
    </row>
    <row r="404" spans="1:24" ht="37.5">
      <c r="A404" s="88" t="s">
        <v>584</v>
      </c>
      <c r="B404" s="17" t="s">
        <v>495</v>
      </c>
      <c r="C404" s="18">
        <v>12</v>
      </c>
      <c r="D404" s="76" t="s">
        <v>413</v>
      </c>
      <c r="E404" s="29" t="s">
        <v>586</v>
      </c>
      <c r="F404" s="222">
        <f t="shared" si="31"/>
        <v>350</v>
      </c>
      <c r="G404" s="222">
        <f t="shared" si="31"/>
        <v>349.98</v>
      </c>
      <c r="X404" s="213">
        <f t="shared" si="30"/>
        <v>99.99428571428572</v>
      </c>
    </row>
    <row r="405" spans="1:24" ht="54" customHeight="1">
      <c r="A405" s="88" t="s">
        <v>810</v>
      </c>
      <c r="B405" s="17" t="s">
        <v>495</v>
      </c>
      <c r="C405" s="18">
        <v>12</v>
      </c>
      <c r="D405" s="76" t="s">
        <v>413</v>
      </c>
      <c r="E405" s="29" t="s">
        <v>587</v>
      </c>
      <c r="F405" s="222">
        <v>350</v>
      </c>
      <c r="G405" s="206">
        <v>349.98</v>
      </c>
      <c r="X405" s="213">
        <f t="shared" si="30"/>
        <v>99.99428571428572</v>
      </c>
    </row>
    <row r="406" spans="1:24" ht="21" customHeight="1">
      <c r="A406" s="12" t="s">
        <v>464</v>
      </c>
      <c r="B406" s="13" t="s">
        <v>459</v>
      </c>
      <c r="C406" s="24" t="s">
        <v>527</v>
      </c>
      <c r="D406" s="34" t="s">
        <v>308</v>
      </c>
      <c r="E406" s="24" t="s">
        <v>529</v>
      </c>
      <c r="F406" s="221">
        <f>SUM(F407+F436+F486+F529)</f>
        <v>145094.80857</v>
      </c>
      <c r="G406" s="221">
        <f>SUM(G407+G436+G486+G529)</f>
        <v>137164.832</v>
      </c>
      <c r="X406" s="211">
        <f t="shared" si="30"/>
        <v>94.53462418941459</v>
      </c>
    </row>
    <row r="407" spans="1:24" ht="33.75" customHeight="1">
      <c r="A407" s="96" t="s">
        <v>465</v>
      </c>
      <c r="B407" s="56" t="s">
        <v>459</v>
      </c>
      <c r="C407" s="56" t="s">
        <v>528</v>
      </c>
      <c r="D407" s="34" t="s">
        <v>308</v>
      </c>
      <c r="E407" s="38" t="s">
        <v>529</v>
      </c>
      <c r="F407" s="188">
        <f>SUM(F408+F417+F423)</f>
        <v>19673.414</v>
      </c>
      <c r="G407" s="188">
        <f>SUM(G408+G417+G423)</f>
        <v>17034.8</v>
      </c>
      <c r="X407" s="211">
        <f t="shared" si="30"/>
        <v>86.58792012408217</v>
      </c>
    </row>
    <row r="408" spans="1:24" ht="66.75" customHeight="1">
      <c r="A408" s="53" t="s">
        <v>6</v>
      </c>
      <c r="B408" s="56" t="s">
        <v>459</v>
      </c>
      <c r="C408" s="56" t="s">
        <v>528</v>
      </c>
      <c r="D408" s="34" t="s">
        <v>173</v>
      </c>
      <c r="E408" s="38" t="s">
        <v>529</v>
      </c>
      <c r="F408" s="188">
        <f>SUM(F409)</f>
        <v>3082.866</v>
      </c>
      <c r="G408" s="188">
        <f>SUM(G409)</f>
        <v>3082.857</v>
      </c>
      <c r="X408" s="211">
        <f t="shared" si="30"/>
        <v>99.99970806386006</v>
      </c>
    </row>
    <row r="409" spans="1:24" ht="66.75" customHeight="1">
      <c r="A409" s="62" t="s">
        <v>185</v>
      </c>
      <c r="B409" s="56" t="s">
        <v>459</v>
      </c>
      <c r="C409" s="56" t="s">
        <v>528</v>
      </c>
      <c r="D409" s="34" t="s">
        <v>189</v>
      </c>
      <c r="E409" s="38" t="s">
        <v>529</v>
      </c>
      <c r="F409" s="188">
        <f>SUM(F410)</f>
        <v>3082.866</v>
      </c>
      <c r="G409" s="188">
        <f>SUM(G410)</f>
        <v>3082.857</v>
      </c>
      <c r="X409" s="211">
        <f t="shared" si="30"/>
        <v>99.99970806386006</v>
      </c>
    </row>
    <row r="410" spans="1:24" ht="143.25" customHeight="1">
      <c r="A410" s="53" t="s">
        <v>186</v>
      </c>
      <c r="B410" s="56" t="s">
        <v>459</v>
      </c>
      <c r="C410" s="56" t="s">
        <v>528</v>
      </c>
      <c r="D410" s="34" t="s">
        <v>190</v>
      </c>
      <c r="E410" s="38" t="s">
        <v>529</v>
      </c>
      <c r="F410" s="188">
        <f>SUM(F411+F414)</f>
        <v>3082.866</v>
      </c>
      <c r="G410" s="188">
        <f>SUM(G411+G414)</f>
        <v>3082.857</v>
      </c>
      <c r="X410" s="211">
        <f t="shared" si="30"/>
        <v>99.99970806386006</v>
      </c>
    </row>
    <row r="411" spans="1:24" ht="86.25" customHeight="1">
      <c r="A411" s="65" t="s">
        <v>227</v>
      </c>
      <c r="B411" s="56" t="s">
        <v>459</v>
      </c>
      <c r="C411" s="56" t="s">
        <v>528</v>
      </c>
      <c r="D411" s="98" t="s">
        <v>228</v>
      </c>
      <c r="E411" s="38" t="s">
        <v>529</v>
      </c>
      <c r="F411" s="198">
        <f>SUM(F412)</f>
        <v>82.866</v>
      </c>
      <c r="G411" s="198">
        <f>SUM(G412)</f>
        <v>82.857</v>
      </c>
      <c r="X411" s="211">
        <f t="shared" si="30"/>
        <v>99.9891390920281</v>
      </c>
    </row>
    <row r="412" spans="1:24" ht="57" customHeight="1">
      <c r="A412" s="55" t="s">
        <v>584</v>
      </c>
      <c r="B412" s="59" t="s">
        <v>459</v>
      </c>
      <c r="C412" s="59" t="s">
        <v>528</v>
      </c>
      <c r="D412" s="100" t="s">
        <v>228</v>
      </c>
      <c r="E412" s="100" t="s">
        <v>586</v>
      </c>
      <c r="F412" s="199">
        <f>SUM(F413)</f>
        <v>82.866</v>
      </c>
      <c r="G412" s="199">
        <f>SUM(G413)</f>
        <v>82.857</v>
      </c>
      <c r="X412" s="213">
        <f t="shared" si="30"/>
        <v>99.9891390920281</v>
      </c>
    </row>
    <row r="413" spans="1:24" ht="57" customHeight="1">
      <c r="A413" s="55" t="s">
        <v>810</v>
      </c>
      <c r="B413" s="59" t="s">
        <v>459</v>
      </c>
      <c r="C413" s="59" t="s">
        <v>528</v>
      </c>
      <c r="D413" s="100" t="s">
        <v>228</v>
      </c>
      <c r="E413" s="100" t="s">
        <v>587</v>
      </c>
      <c r="F413" s="199">
        <v>82.866</v>
      </c>
      <c r="G413" s="206">
        <v>82.857</v>
      </c>
      <c r="X413" s="213">
        <f t="shared" si="30"/>
        <v>99.9891390920281</v>
      </c>
    </row>
    <row r="414" spans="1:24" ht="126" customHeight="1">
      <c r="A414" s="77" t="s">
        <v>187</v>
      </c>
      <c r="B414" s="56" t="s">
        <v>459</v>
      </c>
      <c r="C414" s="56" t="s">
        <v>528</v>
      </c>
      <c r="D414" s="34" t="s">
        <v>191</v>
      </c>
      <c r="E414" s="38" t="s">
        <v>529</v>
      </c>
      <c r="F414" s="188">
        <f>SUM(F415)</f>
        <v>3000</v>
      </c>
      <c r="G414" s="188">
        <f>SUM(G415)</f>
        <v>3000</v>
      </c>
      <c r="X414" s="211">
        <f t="shared" si="30"/>
        <v>100</v>
      </c>
    </row>
    <row r="415" spans="1:24" ht="33.75" customHeight="1">
      <c r="A415" s="55" t="s">
        <v>734</v>
      </c>
      <c r="B415" s="59" t="s">
        <v>459</v>
      </c>
      <c r="C415" s="59" t="s">
        <v>528</v>
      </c>
      <c r="D415" s="76" t="s">
        <v>191</v>
      </c>
      <c r="E415" s="29" t="s">
        <v>547</v>
      </c>
      <c r="F415" s="189">
        <f>SUM(F416)</f>
        <v>3000</v>
      </c>
      <c r="G415" s="189">
        <f>SUM(G416)</f>
        <v>3000</v>
      </c>
      <c r="X415" s="213">
        <f t="shared" si="30"/>
        <v>100</v>
      </c>
    </row>
    <row r="416" spans="1:24" ht="33.75" customHeight="1">
      <c r="A416" s="55" t="s">
        <v>188</v>
      </c>
      <c r="B416" s="59" t="s">
        <v>459</v>
      </c>
      <c r="C416" s="59" t="s">
        <v>528</v>
      </c>
      <c r="D416" s="76" t="s">
        <v>191</v>
      </c>
      <c r="E416" s="29" t="s">
        <v>733</v>
      </c>
      <c r="F416" s="189">
        <v>3000</v>
      </c>
      <c r="G416" s="206">
        <v>3000</v>
      </c>
      <c r="X416" s="213">
        <f t="shared" si="30"/>
        <v>100</v>
      </c>
    </row>
    <row r="417" spans="1:24" ht="61.5" customHeight="1">
      <c r="A417" s="62" t="s">
        <v>726</v>
      </c>
      <c r="B417" s="56" t="s">
        <v>459</v>
      </c>
      <c r="C417" s="56" t="s">
        <v>528</v>
      </c>
      <c r="D417" s="34" t="s">
        <v>331</v>
      </c>
      <c r="E417" s="38" t="s">
        <v>529</v>
      </c>
      <c r="F417" s="188">
        <f aca="true" t="shared" si="32" ref="F417:G421">SUM(F418)</f>
        <v>10305.28</v>
      </c>
      <c r="G417" s="188">
        <f t="shared" si="32"/>
        <v>7735.729</v>
      </c>
      <c r="X417" s="211">
        <f t="shared" si="30"/>
        <v>75.0656847751832</v>
      </c>
    </row>
    <row r="418" spans="1:24" ht="61.5" customHeight="1">
      <c r="A418" s="53" t="s">
        <v>792</v>
      </c>
      <c r="B418" s="56" t="s">
        <v>459</v>
      </c>
      <c r="C418" s="56" t="s">
        <v>528</v>
      </c>
      <c r="D418" s="35" t="s">
        <v>803</v>
      </c>
      <c r="E418" s="38" t="s">
        <v>529</v>
      </c>
      <c r="F418" s="188">
        <f t="shared" si="32"/>
        <v>10305.28</v>
      </c>
      <c r="G418" s="188">
        <f t="shared" si="32"/>
        <v>7735.729</v>
      </c>
      <c r="X418" s="211">
        <f t="shared" si="30"/>
        <v>75.0656847751832</v>
      </c>
    </row>
    <row r="419" spans="1:24" ht="61.5" customHeight="1">
      <c r="A419" s="53" t="s">
        <v>793</v>
      </c>
      <c r="B419" s="56" t="s">
        <v>459</v>
      </c>
      <c r="C419" s="56" t="s">
        <v>528</v>
      </c>
      <c r="D419" s="35" t="s">
        <v>804</v>
      </c>
      <c r="E419" s="38" t="s">
        <v>529</v>
      </c>
      <c r="F419" s="188">
        <f t="shared" si="32"/>
        <v>10305.28</v>
      </c>
      <c r="G419" s="188">
        <f t="shared" si="32"/>
        <v>7735.729</v>
      </c>
      <c r="X419" s="211">
        <f t="shared" si="30"/>
        <v>75.0656847751832</v>
      </c>
    </row>
    <row r="420" spans="1:24" ht="98.25" customHeight="1">
      <c r="A420" s="54" t="s">
        <v>794</v>
      </c>
      <c r="B420" s="56" t="s">
        <v>459</v>
      </c>
      <c r="C420" s="56" t="s">
        <v>528</v>
      </c>
      <c r="D420" s="146" t="s">
        <v>795</v>
      </c>
      <c r="E420" s="142" t="s">
        <v>529</v>
      </c>
      <c r="F420" s="188">
        <f t="shared" si="32"/>
        <v>10305.28</v>
      </c>
      <c r="G420" s="188">
        <f t="shared" si="32"/>
        <v>7735.729</v>
      </c>
      <c r="X420" s="211">
        <f t="shared" si="30"/>
        <v>75.0656847751832</v>
      </c>
    </row>
    <row r="421" spans="1:24" ht="61.5" customHeight="1">
      <c r="A421" s="55" t="s">
        <v>584</v>
      </c>
      <c r="B421" s="59" t="s">
        <v>459</v>
      </c>
      <c r="C421" s="59" t="s">
        <v>528</v>
      </c>
      <c r="D421" s="147" t="s">
        <v>795</v>
      </c>
      <c r="E421" s="143" t="s">
        <v>586</v>
      </c>
      <c r="F421" s="189">
        <f t="shared" si="32"/>
        <v>10305.28</v>
      </c>
      <c r="G421" s="189">
        <f t="shared" si="32"/>
        <v>7735.729</v>
      </c>
      <c r="X421" s="213">
        <f t="shared" si="30"/>
        <v>75.0656847751832</v>
      </c>
    </row>
    <row r="422" spans="1:24" ht="61.5" customHeight="1">
      <c r="A422" s="55" t="s">
        <v>810</v>
      </c>
      <c r="B422" s="59" t="s">
        <v>459</v>
      </c>
      <c r="C422" s="59" t="s">
        <v>528</v>
      </c>
      <c r="D422" s="147" t="s">
        <v>795</v>
      </c>
      <c r="E422" s="143" t="s">
        <v>587</v>
      </c>
      <c r="F422" s="189">
        <v>10305.28</v>
      </c>
      <c r="G422" s="206">
        <v>7735.729</v>
      </c>
      <c r="X422" s="213">
        <f t="shared" si="30"/>
        <v>75.0656847751832</v>
      </c>
    </row>
    <row r="423" spans="1:24" ht="54" customHeight="1">
      <c r="A423" s="53" t="s">
        <v>520</v>
      </c>
      <c r="B423" s="144" t="s">
        <v>459</v>
      </c>
      <c r="C423" s="144" t="s">
        <v>528</v>
      </c>
      <c r="D423" s="145" t="s">
        <v>146</v>
      </c>
      <c r="E423" s="35" t="s">
        <v>529</v>
      </c>
      <c r="F423" s="188">
        <f>SUM(F424)</f>
        <v>6285.268</v>
      </c>
      <c r="G423" s="188">
        <f>SUM(G424)</f>
        <v>6216.214</v>
      </c>
      <c r="X423" s="211">
        <f t="shared" si="30"/>
        <v>98.90133563119345</v>
      </c>
    </row>
    <row r="424" spans="1:24" ht="57" customHeight="1">
      <c r="A424" s="53" t="s">
        <v>127</v>
      </c>
      <c r="B424" s="56" t="s">
        <v>459</v>
      </c>
      <c r="C424" s="56" t="s">
        <v>528</v>
      </c>
      <c r="D424" s="79" t="s">
        <v>147</v>
      </c>
      <c r="E424" s="35" t="s">
        <v>529</v>
      </c>
      <c r="F424" s="188">
        <f>SUM(F425+F432)</f>
        <v>6285.268</v>
      </c>
      <c r="G424" s="188">
        <f>SUM(G425+G432)</f>
        <v>6216.214</v>
      </c>
      <c r="X424" s="211">
        <f t="shared" si="30"/>
        <v>98.90133563119345</v>
      </c>
    </row>
    <row r="425" spans="1:24" ht="56.25" customHeight="1">
      <c r="A425" s="53" t="s">
        <v>128</v>
      </c>
      <c r="B425" s="56" t="s">
        <v>459</v>
      </c>
      <c r="C425" s="56" t="s">
        <v>528</v>
      </c>
      <c r="D425" s="79" t="s">
        <v>148</v>
      </c>
      <c r="E425" s="35" t="s">
        <v>529</v>
      </c>
      <c r="F425" s="188">
        <f>SUM(F426+F429)</f>
        <v>3486.39</v>
      </c>
      <c r="G425" s="188">
        <f>SUM(G426+G429)</f>
        <v>3417.341</v>
      </c>
      <c r="X425" s="211">
        <f t="shared" si="30"/>
        <v>98.01946999618517</v>
      </c>
    </row>
    <row r="426" spans="1:24" ht="20.25" customHeight="1">
      <c r="A426" s="54" t="s">
        <v>764</v>
      </c>
      <c r="B426" s="56" t="s">
        <v>459</v>
      </c>
      <c r="C426" s="56" t="s">
        <v>528</v>
      </c>
      <c r="D426" s="79" t="s">
        <v>765</v>
      </c>
      <c r="E426" s="35" t="s">
        <v>529</v>
      </c>
      <c r="F426" s="188">
        <f>SUM(F427)</f>
        <v>2886.39</v>
      </c>
      <c r="G426" s="188">
        <f>SUM(G427)</f>
        <v>2860.314</v>
      </c>
      <c r="X426" s="211">
        <f t="shared" si="30"/>
        <v>99.09658777919825</v>
      </c>
    </row>
    <row r="427" spans="1:24" ht="23.25" customHeight="1">
      <c r="A427" s="61" t="s">
        <v>585</v>
      </c>
      <c r="B427" s="59" t="s">
        <v>459</v>
      </c>
      <c r="C427" s="59" t="s">
        <v>528</v>
      </c>
      <c r="D427" s="83" t="s">
        <v>765</v>
      </c>
      <c r="E427" s="29" t="s">
        <v>588</v>
      </c>
      <c r="F427" s="189">
        <f>SUM(F428)</f>
        <v>2886.39</v>
      </c>
      <c r="G427" s="189">
        <f>SUM(G428)</f>
        <v>2860.314</v>
      </c>
      <c r="X427" s="213">
        <f t="shared" si="30"/>
        <v>99.09658777919825</v>
      </c>
    </row>
    <row r="428" spans="1:24" ht="72" customHeight="1">
      <c r="A428" s="63" t="s">
        <v>815</v>
      </c>
      <c r="B428" s="59" t="s">
        <v>459</v>
      </c>
      <c r="C428" s="59" t="s">
        <v>528</v>
      </c>
      <c r="D428" s="83" t="s">
        <v>765</v>
      </c>
      <c r="E428" s="29" t="s">
        <v>567</v>
      </c>
      <c r="F428" s="189">
        <v>2886.39</v>
      </c>
      <c r="G428" s="206">
        <v>2860.314</v>
      </c>
      <c r="X428" s="213">
        <f t="shared" si="30"/>
        <v>99.09658777919825</v>
      </c>
    </row>
    <row r="429" spans="1:24" ht="55.5" customHeight="1">
      <c r="A429" s="53" t="s">
        <v>144</v>
      </c>
      <c r="B429" s="56" t="s">
        <v>459</v>
      </c>
      <c r="C429" s="56" t="s">
        <v>528</v>
      </c>
      <c r="D429" s="111" t="s">
        <v>149</v>
      </c>
      <c r="E429" s="35" t="s">
        <v>529</v>
      </c>
      <c r="F429" s="188">
        <f>SUM(F430)</f>
        <v>600</v>
      </c>
      <c r="G429" s="188">
        <f>SUM(G430)</f>
        <v>557.027</v>
      </c>
      <c r="X429" s="211">
        <f t="shared" si="30"/>
        <v>92.83783333333334</v>
      </c>
    </row>
    <row r="430" spans="1:24" ht="24.75" customHeight="1">
      <c r="A430" s="61" t="s">
        <v>585</v>
      </c>
      <c r="B430" s="59" t="s">
        <v>459</v>
      </c>
      <c r="C430" s="59" t="s">
        <v>528</v>
      </c>
      <c r="D430" s="113" t="s">
        <v>149</v>
      </c>
      <c r="E430" s="100" t="s">
        <v>588</v>
      </c>
      <c r="F430" s="189">
        <f>SUM(F431)</f>
        <v>600</v>
      </c>
      <c r="G430" s="189">
        <f>SUM(G431)</f>
        <v>557.027</v>
      </c>
      <c r="X430" s="213">
        <f t="shared" si="30"/>
        <v>92.83783333333334</v>
      </c>
    </row>
    <row r="431" spans="1:24" ht="33.75" customHeight="1">
      <c r="A431" s="63" t="s">
        <v>815</v>
      </c>
      <c r="B431" s="59" t="s">
        <v>459</v>
      </c>
      <c r="C431" s="59" t="s">
        <v>528</v>
      </c>
      <c r="D431" s="113" t="s">
        <v>149</v>
      </c>
      <c r="E431" s="29" t="s">
        <v>567</v>
      </c>
      <c r="F431" s="189">
        <v>600</v>
      </c>
      <c r="G431" s="206">
        <v>557.027</v>
      </c>
      <c r="X431" s="213">
        <f t="shared" si="30"/>
        <v>92.83783333333334</v>
      </c>
    </row>
    <row r="432" spans="1:24" ht="87" customHeight="1">
      <c r="A432" s="64" t="s">
        <v>145</v>
      </c>
      <c r="B432" s="56" t="s">
        <v>459</v>
      </c>
      <c r="C432" s="56" t="s">
        <v>528</v>
      </c>
      <c r="D432" s="111" t="s">
        <v>151</v>
      </c>
      <c r="E432" s="35" t="s">
        <v>529</v>
      </c>
      <c r="F432" s="188">
        <f aca="true" t="shared" si="33" ref="F432:G434">SUM(F433)</f>
        <v>2798.878</v>
      </c>
      <c r="G432" s="188">
        <f t="shared" si="33"/>
        <v>2798.873</v>
      </c>
      <c r="X432" s="211">
        <f t="shared" si="30"/>
        <v>99.99982135698662</v>
      </c>
    </row>
    <row r="433" spans="1:24" ht="57.75" customHeight="1">
      <c r="A433" s="54" t="s">
        <v>4</v>
      </c>
      <c r="B433" s="56" t="s">
        <v>459</v>
      </c>
      <c r="C433" s="56" t="s">
        <v>528</v>
      </c>
      <c r="D433" s="111" t="s">
        <v>150</v>
      </c>
      <c r="E433" s="35" t="s">
        <v>529</v>
      </c>
      <c r="F433" s="188">
        <f t="shared" si="33"/>
        <v>2798.878</v>
      </c>
      <c r="G433" s="188">
        <f t="shared" si="33"/>
        <v>2798.873</v>
      </c>
      <c r="X433" s="211">
        <f t="shared" si="30"/>
        <v>99.99982135698662</v>
      </c>
    </row>
    <row r="434" spans="1:24" ht="44.25" customHeight="1">
      <c r="A434" s="88" t="s">
        <v>584</v>
      </c>
      <c r="B434" s="59" t="s">
        <v>459</v>
      </c>
      <c r="C434" s="59" t="s">
        <v>528</v>
      </c>
      <c r="D434" s="113" t="s">
        <v>150</v>
      </c>
      <c r="E434" s="100" t="s">
        <v>586</v>
      </c>
      <c r="F434" s="189">
        <f t="shared" si="33"/>
        <v>2798.878</v>
      </c>
      <c r="G434" s="189">
        <f t="shared" si="33"/>
        <v>2798.873</v>
      </c>
      <c r="X434" s="213">
        <f t="shared" si="30"/>
        <v>99.99982135698662</v>
      </c>
    </row>
    <row r="435" spans="1:24" ht="56.25" customHeight="1">
      <c r="A435" s="88" t="s">
        <v>810</v>
      </c>
      <c r="B435" s="59" t="s">
        <v>459</v>
      </c>
      <c r="C435" s="59" t="s">
        <v>528</v>
      </c>
      <c r="D435" s="113" t="s">
        <v>150</v>
      </c>
      <c r="E435" s="29" t="s">
        <v>587</v>
      </c>
      <c r="F435" s="189">
        <v>2798.878</v>
      </c>
      <c r="G435" s="206">
        <v>2798.873</v>
      </c>
      <c r="X435" s="213">
        <f t="shared" si="30"/>
        <v>99.99982135698662</v>
      </c>
    </row>
    <row r="436" spans="1:24" ht="18.75">
      <c r="A436" s="1" t="s">
        <v>469</v>
      </c>
      <c r="B436" s="56" t="s">
        <v>459</v>
      </c>
      <c r="C436" s="56" t="s">
        <v>457</v>
      </c>
      <c r="D436" s="34" t="s">
        <v>308</v>
      </c>
      <c r="E436" s="35" t="s">
        <v>529</v>
      </c>
      <c r="F436" s="188">
        <f>SUM(F437+F443+F476)</f>
        <v>91101.92456999999</v>
      </c>
      <c r="G436" s="188">
        <f>SUM(G437+G443+G476)</f>
        <v>88370.984</v>
      </c>
      <c r="X436" s="211">
        <f t="shared" si="30"/>
        <v>97.00232395430723</v>
      </c>
    </row>
    <row r="437" spans="1:24" ht="57" customHeight="1">
      <c r="A437" s="73" t="s">
        <v>831</v>
      </c>
      <c r="B437" s="56" t="s">
        <v>459</v>
      </c>
      <c r="C437" s="56" t="s">
        <v>457</v>
      </c>
      <c r="D437" s="34" t="s">
        <v>421</v>
      </c>
      <c r="E437" s="35" t="s">
        <v>529</v>
      </c>
      <c r="F437" s="188">
        <f aca="true" t="shared" si="34" ref="F437:G441">SUM(F438)</f>
        <v>385.13457</v>
      </c>
      <c r="G437" s="188">
        <f t="shared" si="34"/>
        <v>385.135</v>
      </c>
      <c r="X437" s="211">
        <f t="shared" si="30"/>
        <v>100.00011164928664</v>
      </c>
    </row>
    <row r="438" spans="1:24" ht="60.75" customHeight="1">
      <c r="A438" s="62" t="s">
        <v>725</v>
      </c>
      <c r="B438" s="56" t="s">
        <v>459</v>
      </c>
      <c r="C438" s="56" t="s">
        <v>457</v>
      </c>
      <c r="D438" s="34" t="s">
        <v>422</v>
      </c>
      <c r="E438" s="35" t="s">
        <v>529</v>
      </c>
      <c r="F438" s="188">
        <f t="shared" si="34"/>
        <v>385.13457</v>
      </c>
      <c r="G438" s="188">
        <f t="shared" si="34"/>
        <v>385.135</v>
      </c>
      <c r="X438" s="211">
        <f t="shared" si="30"/>
        <v>100.00011164928664</v>
      </c>
    </row>
    <row r="439" spans="1:24" ht="112.5">
      <c r="A439" s="48" t="s">
        <v>405</v>
      </c>
      <c r="B439" s="56" t="s">
        <v>459</v>
      </c>
      <c r="C439" s="56" t="s">
        <v>457</v>
      </c>
      <c r="D439" s="111" t="s">
        <v>423</v>
      </c>
      <c r="E439" s="115" t="s">
        <v>529</v>
      </c>
      <c r="F439" s="188">
        <f t="shared" si="34"/>
        <v>385.13457</v>
      </c>
      <c r="G439" s="188">
        <f t="shared" si="34"/>
        <v>385.135</v>
      </c>
      <c r="X439" s="211">
        <f t="shared" si="30"/>
        <v>100.00011164928664</v>
      </c>
    </row>
    <row r="440" spans="1:24" ht="45" customHeight="1">
      <c r="A440" s="51" t="s">
        <v>390</v>
      </c>
      <c r="B440" s="56" t="s">
        <v>459</v>
      </c>
      <c r="C440" s="56" t="s">
        <v>457</v>
      </c>
      <c r="D440" s="111" t="s">
        <v>392</v>
      </c>
      <c r="E440" s="115" t="s">
        <v>529</v>
      </c>
      <c r="F440" s="188">
        <f t="shared" si="34"/>
        <v>385.13457</v>
      </c>
      <c r="G440" s="188">
        <f t="shared" si="34"/>
        <v>385.135</v>
      </c>
      <c r="X440" s="211">
        <f t="shared" si="30"/>
        <v>100.00011164928664</v>
      </c>
    </row>
    <row r="441" spans="1:24" ht="37.5">
      <c r="A441" s="86" t="s">
        <v>414</v>
      </c>
      <c r="B441" s="59" t="s">
        <v>459</v>
      </c>
      <c r="C441" s="59" t="s">
        <v>457</v>
      </c>
      <c r="D441" s="113" t="s">
        <v>392</v>
      </c>
      <c r="E441" s="116" t="s">
        <v>424</v>
      </c>
      <c r="F441" s="189">
        <f t="shared" si="34"/>
        <v>385.13457</v>
      </c>
      <c r="G441" s="189">
        <f t="shared" si="34"/>
        <v>385.135</v>
      </c>
      <c r="X441" s="213">
        <f t="shared" si="30"/>
        <v>100.00011164928664</v>
      </c>
    </row>
    <row r="442" spans="1:24" ht="24.75" customHeight="1">
      <c r="A442" s="114" t="s">
        <v>415</v>
      </c>
      <c r="B442" s="59" t="s">
        <v>459</v>
      </c>
      <c r="C442" s="59" t="s">
        <v>457</v>
      </c>
      <c r="D442" s="113" t="s">
        <v>392</v>
      </c>
      <c r="E442" s="116" t="s">
        <v>425</v>
      </c>
      <c r="F442" s="189">
        <v>385.13457</v>
      </c>
      <c r="G442" s="206">
        <v>385.135</v>
      </c>
      <c r="X442" s="213">
        <f t="shared" si="30"/>
        <v>100.00011164928664</v>
      </c>
    </row>
    <row r="443" spans="1:24" ht="56.25">
      <c r="A443" s="62" t="s">
        <v>726</v>
      </c>
      <c r="B443" s="56" t="s">
        <v>459</v>
      </c>
      <c r="C443" s="56" t="s">
        <v>457</v>
      </c>
      <c r="D443" s="34" t="s">
        <v>331</v>
      </c>
      <c r="E443" s="35" t="s">
        <v>529</v>
      </c>
      <c r="F443" s="188">
        <f>SUM(F444+F452+F463)</f>
        <v>75216.79</v>
      </c>
      <c r="G443" s="188">
        <f>SUM(G444+G452+G463)</f>
        <v>72485.849</v>
      </c>
      <c r="X443" s="211">
        <f t="shared" si="30"/>
        <v>96.36924016565983</v>
      </c>
    </row>
    <row r="444" spans="1:24" ht="18.75">
      <c r="A444" s="53" t="s">
        <v>727</v>
      </c>
      <c r="B444" s="56" t="s">
        <v>459</v>
      </c>
      <c r="C444" s="56" t="s">
        <v>457</v>
      </c>
      <c r="D444" s="117" t="s">
        <v>393</v>
      </c>
      <c r="E444" s="35" t="s">
        <v>529</v>
      </c>
      <c r="F444" s="188">
        <f>SUM(F445)</f>
        <v>33210.59</v>
      </c>
      <c r="G444" s="188">
        <f>SUM(G445)</f>
        <v>31314.694</v>
      </c>
      <c r="X444" s="211">
        <f t="shared" si="30"/>
        <v>94.29129082018719</v>
      </c>
    </row>
    <row r="445" spans="1:24" ht="112.5">
      <c r="A445" s="53" t="s">
        <v>728</v>
      </c>
      <c r="B445" s="56" t="s">
        <v>459</v>
      </c>
      <c r="C445" s="56" t="s">
        <v>457</v>
      </c>
      <c r="D445" s="117" t="s">
        <v>394</v>
      </c>
      <c r="E445" s="35" t="s">
        <v>529</v>
      </c>
      <c r="F445" s="188">
        <f>SUM(F446+F449)</f>
        <v>33210.59</v>
      </c>
      <c r="G445" s="188">
        <f>SUM(G446+G449)</f>
        <v>31314.694</v>
      </c>
      <c r="X445" s="211">
        <f t="shared" si="30"/>
        <v>94.29129082018719</v>
      </c>
    </row>
    <row r="446" spans="1:24" ht="58.5" customHeight="1">
      <c r="A446" s="54" t="s">
        <v>766</v>
      </c>
      <c r="B446" s="56" t="s">
        <v>459</v>
      </c>
      <c r="C446" s="56" t="s">
        <v>457</v>
      </c>
      <c r="D446" s="117" t="s">
        <v>767</v>
      </c>
      <c r="E446" s="35" t="s">
        <v>529</v>
      </c>
      <c r="F446" s="188">
        <f>SUM(F447)</f>
        <v>27626.59</v>
      </c>
      <c r="G446" s="188">
        <f>SUM(G447)</f>
        <v>25788.583</v>
      </c>
      <c r="X446" s="211">
        <f t="shared" si="30"/>
        <v>93.34696392135258</v>
      </c>
    </row>
    <row r="447" spans="1:24" ht="37.5">
      <c r="A447" s="55" t="s">
        <v>584</v>
      </c>
      <c r="B447" s="59" t="s">
        <v>459</v>
      </c>
      <c r="C447" s="59" t="s">
        <v>457</v>
      </c>
      <c r="D447" s="120" t="s">
        <v>767</v>
      </c>
      <c r="E447" s="100" t="s">
        <v>586</v>
      </c>
      <c r="F447" s="189">
        <f>SUM(F448)</f>
        <v>27626.59</v>
      </c>
      <c r="G447" s="189">
        <f>SUM(G448)</f>
        <v>25788.583</v>
      </c>
      <c r="X447" s="213">
        <f t="shared" si="30"/>
        <v>93.34696392135258</v>
      </c>
    </row>
    <row r="448" spans="1:24" ht="56.25">
      <c r="A448" s="55" t="s">
        <v>810</v>
      </c>
      <c r="B448" s="59" t="s">
        <v>459</v>
      </c>
      <c r="C448" s="59" t="s">
        <v>457</v>
      </c>
      <c r="D448" s="120" t="s">
        <v>767</v>
      </c>
      <c r="E448" s="100" t="s">
        <v>587</v>
      </c>
      <c r="F448" s="189">
        <v>27626.59</v>
      </c>
      <c r="G448" s="206">
        <v>25788.583</v>
      </c>
      <c r="X448" s="213">
        <f t="shared" si="30"/>
        <v>93.34696392135258</v>
      </c>
    </row>
    <row r="449" spans="1:24" ht="79.5" customHeight="1">
      <c r="A449" s="54" t="s">
        <v>813</v>
      </c>
      <c r="B449" s="56" t="s">
        <v>459</v>
      </c>
      <c r="C449" s="56" t="s">
        <v>457</v>
      </c>
      <c r="D449" s="118" t="s">
        <v>768</v>
      </c>
      <c r="E449" s="35" t="s">
        <v>529</v>
      </c>
      <c r="F449" s="188">
        <f>SUM(F450)</f>
        <v>5584</v>
      </c>
      <c r="G449" s="188">
        <f>SUM(G450)</f>
        <v>5526.111</v>
      </c>
      <c r="X449" s="211">
        <f t="shared" si="30"/>
        <v>98.96330587392549</v>
      </c>
    </row>
    <row r="450" spans="1:24" ht="37.5">
      <c r="A450" s="55" t="s">
        <v>584</v>
      </c>
      <c r="B450" s="59" t="s">
        <v>459</v>
      </c>
      <c r="C450" s="59" t="s">
        <v>457</v>
      </c>
      <c r="D450" s="119" t="s">
        <v>768</v>
      </c>
      <c r="E450" s="100" t="s">
        <v>586</v>
      </c>
      <c r="F450" s="189">
        <f>SUM(F451)</f>
        <v>5584</v>
      </c>
      <c r="G450" s="189">
        <f>SUM(G451)</f>
        <v>5526.111</v>
      </c>
      <c r="X450" s="213">
        <f t="shared" si="30"/>
        <v>98.96330587392549</v>
      </c>
    </row>
    <row r="451" spans="1:24" ht="56.25">
      <c r="A451" s="55" t="s">
        <v>810</v>
      </c>
      <c r="B451" s="59" t="s">
        <v>459</v>
      </c>
      <c r="C451" s="59" t="s">
        <v>457</v>
      </c>
      <c r="D451" s="119" t="s">
        <v>768</v>
      </c>
      <c r="E451" s="100" t="s">
        <v>587</v>
      </c>
      <c r="F451" s="189">
        <v>5584</v>
      </c>
      <c r="G451" s="206">
        <v>5526.111</v>
      </c>
      <c r="X451" s="213">
        <f t="shared" si="30"/>
        <v>98.96330587392549</v>
      </c>
    </row>
    <row r="452" spans="1:24" ht="18.75">
      <c r="A452" s="53" t="s">
        <v>670</v>
      </c>
      <c r="B452" s="56" t="s">
        <v>459</v>
      </c>
      <c r="C452" s="56" t="s">
        <v>457</v>
      </c>
      <c r="D452" s="118" t="s">
        <v>666</v>
      </c>
      <c r="E452" s="98" t="s">
        <v>529</v>
      </c>
      <c r="F452" s="188">
        <f>SUM(F453)</f>
        <v>9690.4</v>
      </c>
      <c r="G452" s="188">
        <f>SUM(G453)</f>
        <v>8855.393</v>
      </c>
      <c r="X452" s="211">
        <f t="shared" si="30"/>
        <v>91.38315239824982</v>
      </c>
    </row>
    <row r="453" spans="1:24" ht="112.5">
      <c r="A453" s="53" t="s">
        <v>671</v>
      </c>
      <c r="B453" s="56" t="s">
        <v>459</v>
      </c>
      <c r="C453" s="56" t="s">
        <v>457</v>
      </c>
      <c r="D453" s="118" t="s">
        <v>667</v>
      </c>
      <c r="E453" s="98" t="s">
        <v>529</v>
      </c>
      <c r="F453" s="188">
        <f>SUM(F454+F457+F460)</f>
        <v>9690.4</v>
      </c>
      <c r="G453" s="188">
        <f>SUM(G454+G457+G460)</f>
        <v>8855.393</v>
      </c>
      <c r="X453" s="211">
        <f t="shared" si="30"/>
        <v>91.38315239824982</v>
      </c>
    </row>
    <row r="454" spans="1:24" ht="58.5">
      <c r="A454" s="54" t="s">
        <v>672</v>
      </c>
      <c r="B454" s="56" t="s">
        <v>459</v>
      </c>
      <c r="C454" s="56" t="s">
        <v>457</v>
      </c>
      <c r="D454" s="118" t="s">
        <v>668</v>
      </c>
      <c r="E454" s="98" t="s">
        <v>529</v>
      </c>
      <c r="F454" s="188">
        <f>SUM(F455)</f>
        <v>835</v>
      </c>
      <c r="G454" s="188">
        <f>SUM(G455)</f>
        <v>0</v>
      </c>
      <c r="X454" s="211">
        <f t="shared" si="30"/>
        <v>0</v>
      </c>
    </row>
    <row r="455" spans="1:24" ht="37.5">
      <c r="A455" s="55" t="s">
        <v>584</v>
      </c>
      <c r="B455" s="59" t="s">
        <v>459</v>
      </c>
      <c r="C455" s="59" t="s">
        <v>457</v>
      </c>
      <c r="D455" s="119" t="s">
        <v>668</v>
      </c>
      <c r="E455" s="100" t="s">
        <v>586</v>
      </c>
      <c r="F455" s="189">
        <f>SUM(F456)</f>
        <v>835</v>
      </c>
      <c r="G455" s="189">
        <f>SUM(G456)</f>
        <v>0</v>
      </c>
      <c r="X455" s="213">
        <f t="shared" si="30"/>
        <v>0</v>
      </c>
    </row>
    <row r="456" spans="1:24" ht="56.25">
      <c r="A456" s="55" t="s">
        <v>810</v>
      </c>
      <c r="B456" s="59" t="s">
        <v>459</v>
      </c>
      <c r="C456" s="59" t="s">
        <v>457</v>
      </c>
      <c r="D456" s="119" t="s">
        <v>668</v>
      </c>
      <c r="E456" s="100" t="s">
        <v>587</v>
      </c>
      <c r="F456" s="189">
        <v>835</v>
      </c>
      <c r="G456" s="206">
        <v>0</v>
      </c>
      <c r="X456" s="213">
        <f t="shared" si="30"/>
        <v>0</v>
      </c>
    </row>
    <row r="457" spans="1:24" ht="39">
      <c r="A457" s="54" t="s">
        <v>673</v>
      </c>
      <c r="B457" s="56" t="s">
        <v>459</v>
      </c>
      <c r="C457" s="56" t="s">
        <v>457</v>
      </c>
      <c r="D457" s="118" t="s">
        <v>669</v>
      </c>
      <c r="E457" s="98" t="s">
        <v>529</v>
      </c>
      <c r="F457" s="188">
        <f>SUM(F458)</f>
        <v>1855.4</v>
      </c>
      <c r="G457" s="188">
        <f>SUM(G458)</f>
        <v>1855.393</v>
      </c>
      <c r="X457" s="211">
        <f t="shared" si="30"/>
        <v>99.99962272286298</v>
      </c>
    </row>
    <row r="458" spans="1:24" ht="37.5">
      <c r="A458" s="55" t="s">
        <v>584</v>
      </c>
      <c r="B458" s="59" t="s">
        <v>459</v>
      </c>
      <c r="C458" s="59" t="s">
        <v>457</v>
      </c>
      <c r="D458" s="119" t="s">
        <v>669</v>
      </c>
      <c r="E458" s="100" t="s">
        <v>586</v>
      </c>
      <c r="F458" s="189">
        <f>SUM(F459)</f>
        <v>1855.4</v>
      </c>
      <c r="G458" s="189">
        <f>SUM(G459)</f>
        <v>1855.393</v>
      </c>
      <c r="X458" s="213">
        <f t="shared" si="30"/>
        <v>99.99962272286298</v>
      </c>
    </row>
    <row r="459" spans="1:24" ht="56.25">
      <c r="A459" s="55" t="s">
        <v>810</v>
      </c>
      <c r="B459" s="59" t="s">
        <v>459</v>
      </c>
      <c r="C459" s="59" t="s">
        <v>457</v>
      </c>
      <c r="D459" s="119" t="s">
        <v>669</v>
      </c>
      <c r="E459" s="100" t="s">
        <v>587</v>
      </c>
      <c r="F459" s="189">
        <v>1855.4</v>
      </c>
      <c r="G459" s="206">
        <v>1855.393</v>
      </c>
      <c r="X459" s="213">
        <f t="shared" si="30"/>
        <v>99.99962272286298</v>
      </c>
    </row>
    <row r="460" spans="1:24" ht="112.5" customHeight="1">
      <c r="A460" s="54" t="s">
        <v>192</v>
      </c>
      <c r="B460" s="56" t="s">
        <v>459</v>
      </c>
      <c r="C460" s="56" t="s">
        <v>457</v>
      </c>
      <c r="D460" s="118" t="s">
        <v>193</v>
      </c>
      <c r="E460" s="98" t="s">
        <v>529</v>
      </c>
      <c r="F460" s="188">
        <f>SUM(F461)</f>
        <v>7000</v>
      </c>
      <c r="G460" s="188">
        <f>SUM(G461)</f>
        <v>7000</v>
      </c>
      <c r="X460" s="211">
        <f aca="true" t="shared" si="35" ref="X460:X523">G460/F460%</f>
        <v>100</v>
      </c>
    </row>
    <row r="461" spans="1:24" ht="27" customHeight="1">
      <c r="A461" s="55" t="s">
        <v>734</v>
      </c>
      <c r="B461" s="59" t="s">
        <v>459</v>
      </c>
      <c r="C461" s="59" t="s">
        <v>457</v>
      </c>
      <c r="D461" s="119" t="s">
        <v>193</v>
      </c>
      <c r="E461" s="100" t="s">
        <v>547</v>
      </c>
      <c r="F461" s="189">
        <f>SUM(F462)</f>
        <v>7000</v>
      </c>
      <c r="G461" s="189">
        <f>SUM(G462)</f>
        <v>7000</v>
      </c>
      <c r="X461" s="213">
        <f t="shared" si="35"/>
        <v>100</v>
      </c>
    </row>
    <row r="462" spans="1:24" ht="27" customHeight="1">
      <c r="A462" s="55" t="s">
        <v>188</v>
      </c>
      <c r="B462" s="59" t="s">
        <v>459</v>
      </c>
      <c r="C462" s="59" t="s">
        <v>457</v>
      </c>
      <c r="D462" s="119" t="s">
        <v>193</v>
      </c>
      <c r="E462" s="100" t="s">
        <v>733</v>
      </c>
      <c r="F462" s="189">
        <v>7000</v>
      </c>
      <c r="G462" s="206">
        <v>7000</v>
      </c>
      <c r="X462" s="213">
        <f t="shared" si="35"/>
        <v>100</v>
      </c>
    </row>
    <row r="463" spans="1:24" ht="56.25">
      <c r="A463" s="62" t="s">
        <v>729</v>
      </c>
      <c r="B463" s="56" t="s">
        <v>459</v>
      </c>
      <c r="C463" s="56" t="s">
        <v>457</v>
      </c>
      <c r="D463" s="118" t="s">
        <v>798</v>
      </c>
      <c r="E463" s="98" t="s">
        <v>529</v>
      </c>
      <c r="F463" s="188">
        <f>SUM(F464+F468+F472)</f>
        <v>32315.8</v>
      </c>
      <c r="G463" s="188">
        <f>SUM(G464+G468+G472)</f>
        <v>32315.762</v>
      </c>
      <c r="X463" s="211">
        <f t="shared" si="35"/>
        <v>99.99988241046175</v>
      </c>
    </row>
    <row r="464" spans="1:24" ht="108.75" customHeight="1">
      <c r="A464" s="53" t="s">
        <v>730</v>
      </c>
      <c r="B464" s="56" t="s">
        <v>459</v>
      </c>
      <c r="C464" s="56" t="s">
        <v>457</v>
      </c>
      <c r="D464" s="118" t="s">
        <v>799</v>
      </c>
      <c r="E464" s="98" t="s">
        <v>529</v>
      </c>
      <c r="F464" s="188">
        <f aca="true" t="shared" si="36" ref="F464:G466">SUM(F465)</f>
        <v>324.8</v>
      </c>
      <c r="G464" s="188">
        <f t="shared" si="36"/>
        <v>324.762</v>
      </c>
      <c r="X464" s="211">
        <f t="shared" si="35"/>
        <v>99.98830049261083</v>
      </c>
    </row>
    <row r="465" spans="1:24" ht="136.5">
      <c r="A465" s="65" t="s">
        <v>796</v>
      </c>
      <c r="B465" s="56" t="s">
        <v>459</v>
      </c>
      <c r="C465" s="56" t="s">
        <v>457</v>
      </c>
      <c r="D465" s="118" t="s">
        <v>800</v>
      </c>
      <c r="E465" s="98" t="s">
        <v>529</v>
      </c>
      <c r="F465" s="188">
        <f t="shared" si="36"/>
        <v>324.8</v>
      </c>
      <c r="G465" s="188">
        <f t="shared" si="36"/>
        <v>324.762</v>
      </c>
      <c r="X465" s="211">
        <f t="shared" si="35"/>
        <v>99.98830049261083</v>
      </c>
    </row>
    <row r="466" spans="1:24" ht="42.75" customHeight="1">
      <c r="A466" s="55" t="s">
        <v>584</v>
      </c>
      <c r="B466" s="59" t="s">
        <v>459</v>
      </c>
      <c r="C466" s="59" t="s">
        <v>457</v>
      </c>
      <c r="D466" s="119" t="s">
        <v>800</v>
      </c>
      <c r="E466" s="100" t="s">
        <v>586</v>
      </c>
      <c r="F466" s="189">
        <f t="shared" si="36"/>
        <v>324.8</v>
      </c>
      <c r="G466" s="189">
        <f t="shared" si="36"/>
        <v>324.762</v>
      </c>
      <c r="X466" s="213">
        <f t="shared" si="35"/>
        <v>99.98830049261083</v>
      </c>
    </row>
    <row r="467" spans="1:24" ht="56.25">
      <c r="A467" s="55" t="s">
        <v>810</v>
      </c>
      <c r="B467" s="59" t="s">
        <v>459</v>
      </c>
      <c r="C467" s="59" t="s">
        <v>457</v>
      </c>
      <c r="D467" s="119" t="s">
        <v>800</v>
      </c>
      <c r="E467" s="100" t="s">
        <v>587</v>
      </c>
      <c r="F467" s="189">
        <v>324.8</v>
      </c>
      <c r="G467" s="206">
        <v>324.762</v>
      </c>
      <c r="X467" s="213">
        <f t="shared" si="35"/>
        <v>99.98830049261083</v>
      </c>
    </row>
    <row r="468" spans="1:24" ht="54.75" customHeight="1">
      <c r="A468" s="53" t="s">
        <v>797</v>
      </c>
      <c r="B468" s="56" t="s">
        <v>459</v>
      </c>
      <c r="C468" s="56" t="s">
        <v>457</v>
      </c>
      <c r="D468" s="118" t="s">
        <v>801</v>
      </c>
      <c r="E468" s="98" t="s">
        <v>529</v>
      </c>
      <c r="F468" s="188">
        <f aca="true" t="shared" si="37" ref="F468:G470">SUM(F469)</f>
        <v>0</v>
      </c>
      <c r="G468" s="188">
        <f t="shared" si="37"/>
        <v>0</v>
      </c>
      <c r="X468" s="211">
        <v>0</v>
      </c>
    </row>
    <row r="469" spans="1:24" ht="58.5" customHeight="1">
      <c r="A469" s="54" t="s">
        <v>391</v>
      </c>
      <c r="B469" s="56" t="s">
        <v>459</v>
      </c>
      <c r="C469" s="56" t="s">
        <v>457</v>
      </c>
      <c r="D469" s="35" t="s">
        <v>802</v>
      </c>
      <c r="E469" s="98" t="s">
        <v>529</v>
      </c>
      <c r="F469" s="188">
        <f t="shared" si="37"/>
        <v>0</v>
      </c>
      <c r="G469" s="188">
        <f t="shared" si="37"/>
        <v>0</v>
      </c>
      <c r="X469" s="211">
        <v>0</v>
      </c>
    </row>
    <row r="470" spans="1:24" ht="37.5">
      <c r="A470" s="55" t="s">
        <v>584</v>
      </c>
      <c r="B470" s="59" t="s">
        <v>459</v>
      </c>
      <c r="C470" s="59" t="s">
        <v>457</v>
      </c>
      <c r="D470" s="29" t="s">
        <v>802</v>
      </c>
      <c r="E470" s="100" t="s">
        <v>586</v>
      </c>
      <c r="F470" s="189">
        <f t="shared" si="37"/>
        <v>0</v>
      </c>
      <c r="G470" s="189">
        <f t="shared" si="37"/>
        <v>0</v>
      </c>
      <c r="X470" s="213">
        <v>0</v>
      </c>
    </row>
    <row r="471" spans="1:24" ht="56.25">
      <c r="A471" s="55" t="s">
        <v>810</v>
      </c>
      <c r="B471" s="59" t="s">
        <v>459</v>
      </c>
      <c r="C471" s="59" t="s">
        <v>457</v>
      </c>
      <c r="D471" s="29" t="s">
        <v>802</v>
      </c>
      <c r="E471" s="100" t="s">
        <v>587</v>
      </c>
      <c r="F471" s="189">
        <v>0</v>
      </c>
      <c r="G471" s="206">
        <v>0</v>
      </c>
      <c r="X471" s="213">
        <v>0</v>
      </c>
    </row>
    <row r="472" spans="1:24" ht="93.75">
      <c r="A472" s="165" t="s">
        <v>158</v>
      </c>
      <c r="B472" s="56" t="s">
        <v>459</v>
      </c>
      <c r="C472" s="56" t="s">
        <v>457</v>
      </c>
      <c r="D472" s="118" t="s">
        <v>161</v>
      </c>
      <c r="E472" s="98" t="s">
        <v>529</v>
      </c>
      <c r="F472" s="218">
        <f aca="true" t="shared" si="38" ref="F472:G474">SUM(F473)</f>
        <v>31991</v>
      </c>
      <c r="G472" s="218">
        <f t="shared" si="38"/>
        <v>31991</v>
      </c>
      <c r="X472" s="211">
        <f t="shared" si="35"/>
        <v>99.99999999999999</v>
      </c>
    </row>
    <row r="473" spans="1:24" ht="39">
      <c r="A473" s="163" t="s">
        <v>159</v>
      </c>
      <c r="B473" s="56" t="s">
        <v>459</v>
      </c>
      <c r="C473" s="56" t="s">
        <v>457</v>
      </c>
      <c r="D473" s="118" t="s">
        <v>162</v>
      </c>
      <c r="E473" s="98" t="s">
        <v>529</v>
      </c>
      <c r="F473" s="218">
        <f t="shared" si="38"/>
        <v>31991</v>
      </c>
      <c r="G473" s="218">
        <f t="shared" si="38"/>
        <v>31991</v>
      </c>
      <c r="X473" s="211">
        <f t="shared" si="35"/>
        <v>99.99999999999999</v>
      </c>
    </row>
    <row r="474" spans="1:24" ht="18.75">
      <c r="A474" s="61" t="s">
        <v>585</v>
      </c>
      <c r="B474" s="59" t="s">
        <v>459</v>
      </c>
      <c r="C474" s="59" t="s">
        <v>457</v>
      </c>
      <c r="D474" s="119" t="s">
        <v>162</v>
      </c>
      <c r="E474" s="100" t="s">
        <v>588</v>
      </c>
      <c r="F474" s="219">
        <f t="shared" si="38"/>
        <v>31991</v>
      </c>
      <c r="G474" s="219">
        <f t="shared" si="38"/>
        <v>31991</v>
      </c>
      <c r="X474" s="213">
        <f t="shared" si="35"/>
        <v>99.99999999999999</v>
      </c>
    </row>
    <row r="475" spans="1:24" ht="131.25">
      <c r="A475" s="52" t="s">
        <v>160</v>
      </c>
      <c r="B475" s="59" t="s">
        <v>459</v>
      </c>
      <c r="C475" s="59" t="s">
        <v>457</v>
      </c>
      <c r="D475" s="119" t="s">
        <v>162</v>
      </c>
      <c r="E475" s="100" t="s">
        <v>434</v>
      </c>
      <c r="F475" s="219">
        <v>31991</v>
      </c>
      <c r="G475" s="219">
        <v>31991</v>
      </c>
      <c r="X475" s="213">
        <f t="shared" si="35"/>
        <v>99.99999999999999</v>
      </c>
    </row>
    <row r="476" spans="1:24" ht="56.25">
      <c r="A476" s="53" t="s">
        <v>520</v>
      </c>
      <c r="B476" s="56" t="s">
        <v>459</v>
      </c>
      <c r="C476" s="56" t="s">
        <v>457</v>
      </c>
      <c r="D476" s="103" t="s">
        <v>146</v>
      </c>
      <c r="E476" s="98" t="s">
        <v>529</v>
      </c>
      <c r="F476" s="188">
        <f>SUM(F477)</f>
        <v>15500</v>
      </c>
      <c r="G476" s="188">
        <f>SUM(G477)</f>
        <v>15500</v>
      </c>
      <c r="X476" s="211">
        <f t="shared" si="35"/>
        <v>100</v>
      </c>
    </row>
    <row r="477" spans="1:24" ht="60" customHeight="1">
      <c r="A477" s="165" t="s">
        <v>736</v>
      </c>
      <c r="B477" s="56" t="s">
        <v>459</v>
      </c>
      <c r="C477" s="56" t="s">
        <v>457</v>
      </c>
      <c r="D477" s="167" t="s">
        <v>147</v>
      </c>
      <c r="E477" s="98" t="s">
        <v>529</v>
      </c>
      <c r="F477" s="188">
        <f>SUM(F478+F482)</f>
        <v>15500</v>
      </c>
      <c r="G477" s="188">
        <f>SUM(G478+G482)</f>
        <v>15500</v>
      </c>
      <c r="X477" s="211">
        <f t="shared" si="35"/>
        <v>100</v>
      </c>
    </row>
    <row r="478" spans="1:24" ht="97.5" customHeight="1">
      <c r="A478" s="64" t="s">
        <v>145</v>
      </c>
      <c r="B478" s="56" t="s">
        <v>459</v>
      </c>
      <c r="C478" s="56" t="s">
        <v>457</v>
      </c>
      <c r="D478" s="111" t="s">
        <v>151</v>
      </c>
      <c r="E478" s="35" t="s">
        <v>529</v>
      </c>
      <c r="F478" s="188">
        <f aca="true" t="shared" si="39" ref="F478:G480">SUM(F479)</f>
        <v>3500</v>
      </c>
      <c r="G478" s="188">
        <f t="shared" si="39"/>
        <v>3500</v>
      </c>
      <c r="X478" s="211">
        <f t="shared" si="35"/>
        <v>100</v>
      </c>
    </row>
    <row r="479" spans="1:24" ht="87" customHeight="1">
      <c r="A479" s="157" t="s">
        <v>131</v>
      </c>
      <c r="B479" s="56" t="s">
        <v>459</v>
      </c>
      <c r="C479" s="56" t="s">
        <v>457</v>
      </c>
      <c r="D479" s="111" t="s">
        <v>132</v>
      </c>
      <c r="E479" s="35" t="s">
        <v>529</v>
      </c>
      <c r="F479" s="188">
        <f t="shared" si="39"/>
        <v>3500</v>
      </c>
      <c r="G479" s="188">
        <f t="shared" si="39"/>
        <v>3500</v>
      </c>
      <c r="X479" s="211">
        <f t="shared" si="35"/>
        <v>100</v>
      </c>
    </row>
    <row r="480" spans="1:24" ht="37.5" customHeight="1">
      <c r="A480" s="133" t="s">
        <v>585</v>
      </c>
      <c r="B480" s="59" t="s">
        <v>459</v>
      </c>
      <c r="C480" s="59" t="s">
        <v>457</v>
      </c>
      <c r="D480" s="113" t="s">
        <v>132</v>
      </c>
      <c r="E480" s="29" t="s">
        <v>588</v>
      </c>
      <c r="F480" s="189">
        <f t="shared" si="39"/>
        <v>3500</v>
      </c>
      <c r="G480" s="189">
        <f t="shared" si="39"/>
        <v>3500</v>
      </c>
      <c r="X480" s="213">
        <f t="shared" si="35"/>
        <v>100</v>
      </c>
    </row>
    <row r="481" spans="1:24" ht="63.75" customHeight="1">
      <c r="A481" s="169" t="s">
        <v>815</v>
      </c>
      <c r="B481" s="59" t="s">
        <v>459</v>
      </c>
      <c r="C481" s="59" t="s">
        <v>457</v>
      </c>
      <c r="D481" s="113" t="s">
        <v>132</v>
      </c>
      <c r="E481" s="29" t="s">
        <v>567</v>
      </c>
      <c r="F481" s="189">
        <v>3500</v>
      </c>
      <c r="G481" s="206">
        <v>3500</v>
      </c>
      <c r="X481" s="213">
        <f t="shared" si="35"/>
        <v>100</v>
      </c>
    </row>
    <row r="482" spans="1:24" ht="68.25" customHeight="1">
      <c r="A482" s="166" t="s">
        <v>737</v>
      </c>
      <c r="B482" s="56" t="s">
        <v>459</v>
      </c>
      <c r="C482" s="56" t="s">
        <v>457</v>
      </c>
      <c r="D482" s="167" t="s">
        <v>739</v>
      </c>
      <c r="E482" s="98" t="s">
        <v>529</v>
      </c>
      <c r="F482" s="188">
        <f aca="true" t="shared" si="40" ref="F482:G484">SUM(F483)</f>
        <v>12000</v>
      </c>
      <c r="G482" s="188">
        <f t="shared" si="40"/>
        <v>12000</v>
      </c>
      <c r="X482" s="211">
        <f t="shared" si="35"/>
        <v>100</v>
      </c>
    </row>
    <row r="483" spans="1:24" ht="97.5">
      <c r="A483" s="157" t="s">
        <v>738</v>
      </c>
      <c r="B483" s="56" t="s">
        <v>459</v>
      </c>
      <c r="C483" s="56" t="s">
        <v>457</v>
      </c>
      <c r="D483" s="167" t="s">
        <v>740</v>
      </c>
      <c r="E483" s="98" t="s">
        <v>529</v>
      </c>
      <c r="F483" s="188">
        <f t="shared" si="40"/>
        <v>12000</v>
      </c>
      <c r="G483" s="188">
        <f t="shared" si="40"/>
        <v>12000</v>
      </c>
      <c r="X483" s="211">
        <f t="shared" si="35"/>
        <v>100</v>
      </c>
    </row>
    <row r="484" spans="1:24" ht="31.5" customHeight="1">
      <c r="A484" s="61" t="s">
        <v>585</v>
      </c>
      <c r="B484" s="59" t="s">
        <v>459</v>
      </c>
      <c r="C484" s="59" t="s">
        <v>457</v>
      </c>
      <c r="D484" s="99" t="s">
        <v>740</v>
      </c>
      <c r="E484" s="37" t="s">
        <v>588</v>
      </c>
      <c r="F484" s="189">
        <f t="shared" si="40"/>
        <v>12000</v>
      </c>
      <c r="G484" s="189">
        <f t="shared" si="40"/>
        <v>12000</v>
      </c>
      <c r="X484" s="213">
        <f t="shared" si="35"/>
        <v>100</v>
      </c>
    </row>
    <row r="485" spans="1:24" ht="111" customHeight="1">
      <c r="A485" s="63" t="s">
        <v>435</v>
      </c>
      <c r="B485" s="59" t="s">
        <v>459</v>
      </c>
      <c r="C485" s="59" t="s">
        <v>457</v>
      </c>
      <c r="D485" s="99" t="s">
        <v>740</v>
      </c>
      <c r="E485" s="37" t="s">
        <v>434</v>
      </c>
      <c r="F485" s="189">
        <v>12000</v>
      </c>
      <c r="G485" s="206">
        <v>12000</v>
      </c>
      <c r="X485" s="213">
        <f t="shared" si="35"/>
        <v>100</v>
      </c>
    </row>
    <row r="486" spans="1:24" ht="18.75">
      <c r="A486" s="96" t="s">
        <v>474</v>
      </c>
      <c r="B486" s="56" t="s">
        <v>459</v>
      </c>
      <c r="C486" s="56" t="s">
        <v>458</v>
      </c>
      <c r="D486" s="34" t="s">
        <v>308</v>
      </c>
      <c r="E486" s="38" t="s">
        <v>529</v>
      </c>
      <c r="F486" s="188">
        <f>SUM(F487+F496+F502+F507+F525)</f>
        <v>33843.47</v>
      </c>
      <c r="G486" s="188">
        <f>SUM(G487+G496+G502+G507+G525)</f>
        <v>31283.094</v>
      </c>
      <c r="X486" s="211">
        <f t="shared" si="35"/>
        <v>92.43465282963005</v>
      </c>
    </row>
    <row r="487" spans="1:24" ht="56.25">
      <c r="A487" s="62" t="s">
        <v>360</v>
      </c>
      <c r="B487" s="56" t="s">
        <v>459</v>
      </c>
      <c r="C487" s="56" t="s">
        <v>458</v>
      </c>
      <c r="D487" s="79" t="s">
        <v>403</v>
      </c>
      <c r="E487" s="13" t="s">
        <v>529</v>
      </c>
      <c r="F487" s="188">
        <f>SUM(F489)</f>
        <v>9952.66</v>
      </c>
      <c r="G487" s="188">
        <f>SUM(G489)</f>
        <v>9952.655</v>
      </c>
      <c r="X487" s="211">
        <f t="shared" si="35"/>
        <v>99.99994976217414</v>
      </c>
    </row>
    <row r="488" spans="1:24" ht="89.25" customHeight="1">
      <c r="A488" s="62" t="s">
        <v>217</v>
      </c>
      <c r="B488" s="56" t="s">
        <v>459</v>
      </c>
      <c r="C488" s="56" t="s">
        <v>458</v>
      </c>
      <c r="D488" s="35" t="s">
        <v>404</v>
      </c>
      <c r="E488" s="13" t="s">
        <v>529</v>
      </c>
      <c r="F488" s="188">
        <f>SUM(F489)</f>
        <v>9952.66</v>
      </c>
      <c r="G488" s="188">
        <f>SUM(G489)</f>
        <v>9952.655</v>
      </c>
      <c r="X488" s="211">
        <f t="shared" si="35"/>
        <v>99.99994976217414</v>
      </c>
    </row>
    <row r="489" spans="1:24" ht="107.25" customHeight="1">
      <c r="A489" s="82" t="s">
        <v>84</v>
      </c>
      <c r="B489" s="56" t="s">
        <v>459</v>
      </c>
      <c r="C489" s="56" t="s">
        <v>458</v>
      </c>
      <c r="D489" s="35" t="s">
        <v>805</v>
      </c>
      <c r="E489" s="13" t="s">
        <v>529</v>
      </c>
      <c r="F489" s="188">
        <f>SUM(F490+F493)</f>
        <v>9952.66</v>
      </c>
      <c r="G489" s="188">
        <f>SUM(G490+G493)</f>
        <v>9952.655</v>
      </c>
      <c r="X489" s="211">
        <f t="shared" si="35"/>
        <v>99.99994976217414</v>
      </c>
    </row>
    <row r="490" spans="1:24" ht="58.5">
      <c r="A490" s="46" t="s">
        <v>5</v>
      </c>
      <c r="B490" s="56" t="s">
        <v>459</v>
      </c>
      <c r="C490" s="56" t="s">
        <v>458</v>
      </c>
      <c r="D490" s="35" t="s">
        <v>806</v>
      </c>
      <c r="E490" s="35" t="s">
        <v>529</v>
      </c>
      <c r="F490" s="188">
        <f>SUM(F492)</f>
        <v>9951.66</v>
      </c>
      <c r="G490" s="188">
        <f>SUM(G492)</f>
        <v>9951.655</v>
      </c>
      <c r="X490" s="211">
        <f t="shared" si="35"/>
        <v>99.99994975712596</v>
      </c>
    </row>
    <row r="491" spans="1:24" ht="37.5">
      <c r="A491" s="63" t="s">
        <v>584</v>
      </c>
      <c r="B491" s="59" t="s">
        <v>459</v>
      </c>
      <c r="C491" s="59" t="s">
        <v>458</v>
      </c>
      <c r="D491" s="29" t="s">
        <v>806</v>
      </c>
      <c r="E491" s="29" t="s">
        <v>586</v>
      </c>
      <c r="F491" s="189">
        <f>SUM(F492)</f>
        <v>9951.66</v>
      </c>
      <c r="G491" s="189">
        <f>SUM(G492)</f>
        <v>9951.655</v>
      </c>
      <c r="X491" s="213">
        <f t="shared" si="35"/>
        <v>99.99994975712596</v>
      </c>
    </row>
    <row r="492" spans="1:24" ht="56.25">
      <c r="A492" s="63" t="s">
        <v>810</v>
      </c>
      <c r="B492" s="59" t="s">
        <v>459</v>
      </c>
      <c r="C492" s="59" t="s">
        <v>458</v>
      </c>
      <c r="D492" s="29" t="s">
        <v>806</v>
      </c>
      <c r="E492" s="29" t="s">
        <v>587</v>
      </c>
      <c r="F492" s="189">
        <v>9951.66</v>
      </c>
      <c r="G492" s="206">
        <v>9951.655</v>
      </c>
      <c r="X492" s="213">
        <f t="shared" si="35"/>
        <v>99.99994975712596</v>
      </c>
    </row>
    <row r="493" spans="1:24" ht="58.5">
      <c r="A493" s="46" t="s">
        <v>675</v>
      </c>
      <c r="B493" s="56" t="s">
        <v>459</v>
      </c>
      <c r="C493" s="56" t="s">
        <v>458</v>
      </c>
      <c r="D493" s="35" t="s">
        <v>674</v>
      </c>
      <c r="E493" s="35" t="s">
        <v>529</v>
      </c>
      <c r="F493" s="188">
        <f>SUM(F495)</f>
        <v>1</v>
      </c>
      <c r="G493" s="188">
        <f>SUM(G495)</f>
        <v>1</v>
      </c>
      <c r="X493" s="211">
        <f t="shared" si="35"/>
        <v>100</v>
      </c>
    </row>
    <row r="494" spans="1:24" ht="37.5">
      <c r="A494" s="63" t="s">
        <v>584</v>
      </c>
      <c r="B494" s="59" t="s">
        <v>459</v>
      </c>
      <c r="C494" s="59" t="s">
        <v>458</v>
      </c>
      <c r="D494" s="29" t="s">
        <v>674</v>
      </c>
      <c r="E494" s="29" t="s">
        <v>586</v>
      </c>
      <c r="F494" s="189">
        <f>SUM(F495)</f>
        <v>1</v>
      </c>
      <c r="G494" s="189">
        <f>SUM(G495)</f>
        <v>1</v>
      </c>
      <c r="X494" s="213">
        <f t="shared" si="35"/>
        <v>100</v>
      </c>
    </row>
    <row r="495" spans="1:24" ht="56.25">
      <c r="A495" s="63" t="s">
        <v>810</v>
      </c>
      <c r="B495" s="59" t="s">
        <v>459</v>
      </c>
      <c r="C495" s="59" t="s">
        <v>458</v>
      </c>
      <c r="D495" s="29" t="s">
        <v>674</v>
      </c>
      <c r="E495" s="29" t="s">
        <v>587</v>
      </c>
      <c r="F495" s="189">
        <v>1</v>
      </c>
      <c r="G495" s="206">
        <v>1</v>
      </c>
      <c r="X495" s="213">
        <f t="shared" si="35"/>
        <v>100</v>
      </c>
    </row>
    <row r="496" spans="1:24" ht="56.25">
      <c r="A496" s="73" t="s">
        <v>676</v>
      </c>
      <c r="B496" s="56" t="s">
        <v>459</v>
      </c>
      <c r="C496" s="56" t="s">
        <v>458</v>
      </c>
      <c r="D496" s="35" t="s">
        <v>417</v>
      </c>
      <c r="E496" s="35" t="s">
        <v>529</v>
      </c>
      <c r="F496" s="188">
        <f aca="true" t="shared" si="41" ref="F496:G500">SUM(F497)</f>
        <v>150</v>
      </c>
      <c r="G496" s="188">
        <f t="shared" si="41"/>
        <v>150</v>
      </c>
      <c r="X496" s="211">
        <f t="shared" si="35"/>
        <v>100</v>
      </c>
    </row>
    <row r="497" spans="1:24" ht="37.5">
      <c r="A497" s="48" t="s">
        <v>8</v>
      </c>
      <c r="B497" s="56" t="s">
        <v>459</v>
      </c>
      <c r="C497" s="56" t="s">
        <v>458</v>
      </c>
      <c r="D497" s="111" t="s">
        <v>427</v>
      </c>
      <c r="E497" s="35" t="s">
        <v>529</v>
      </c>
      <c r="F497" s="188">
        <f t="shared" si="41"/>
        <v>150</v>
      </c>
      <c r="G497" s="188">
        <f t="shared" si="41"/>
        <v>150</v>
      </c>
      <c r="X497" s="211">
        <f t="shared" si="35"/>
        <v>100</v>
      </c>
    </row>
    <row r="498" spans="1:24" ht="37.5">
      <c r="A498" s="64" t="s">
        <v>103</v>
      </c>
      <c r="B498" s="56" t="s">
        <v>459</v>
      </c>
      <c r="C498" s="56" t="s">
        <v>458</v>
      </c>
      <c r="D498" s="35" t="s">
        <v>678</v>
      </c>
      <c r="E498" s="35" t="s">
        <v>529</v>
      </c>
      <c r="F498" s="188">
        <f t="shared" si="41"/>
        <v>150</v>
      </c>
      <c r="G498" s="188">
        <f t="shared" si="41"/>
        <v>150</v>
      </c>
      <c r="X498" s="211">
        <f t="shared" si="35"/>
        <v>100</v>
      </c>
    </row>
    <row r="499" spans="1:24" ht="39">
      <c r="A499" s="65" t="s">
        <v>677</v>
      </c>
      <c r="B499" s="56" t="s">
        <v>459</v>
      </c>
      <c r="C499" s="56" t="s">
        <v>458</v>
      </c>
      <c r="D499" s="35" t="s">
        <v>679</v>
      </c>
      <c r="E499" s="35" t="s">
        <v>529</v>
      </c>
      <c r="F499" s="188">
        <f t="shared" si="41"/>
        <v>150</v>
      </c>
      <c r="G499" s="188">
        <f t="shared" si="41"/>
        <v>150</v>
      </c>
      <c r="X499" s="211">
        <f t="shared" si="35"/>
        <v>100</v>
      </c>
    </row>
    <row r="500" spans="1:24" ht="37.5">
      <c r="A500" s="88" t="s">
        <v>584</v>
      </c>
      <c r="B500" s="59" t="s">
        <v>459</v>
      </c>
      <c r="C500" s="59" t="s">
        <v>458</v>
      </c>
      <c r="D500" s="29" t="s">
        <v>679</v>
      </c>
      <c r="E500" s="29" t="s">
        <v>586</v>
      </c>
      <c r="F500" s="189">
        <f t="shared" si="41"/>
        <v>150</v>
      </c>
      <c r="G500" s="189">
        <f t="shared" si="41"/>
        <v>150</v>
      </c>
      <c r="X500" s="213">
        <f t="shared" si="35"/>
        <v>100</v>
      </c>
    </row>
    <row r="501" spans="1:24" ht="56.25">
      <c r="A501" s="88" t="s">
        <v>810</v>
      </c>
      <c r="B501" s="59" t="s">
        <v>459</v>
      </c>
      <c r="C501" s="59" t="s">
        <v>458</v>
      </c>
      <c r="D501" s="29" t="s">
        <v>679</v>
      </c>
      <c r="E501" s="29" t="s">
        <v>587</v>
      </c>
      <c r="F501" s="189">
        <v>150</v>
      </c>
      <c r="G501" s="206">
        <v>150</v>
      </c>
      <c r="X501" s="213">
        <f t="shared" si="35"/>
        <v>100</v>
      </c>
    </row>
    <row r="502" spans="1:24" ht="56.25">
      <c r="A502" s="87" t="s">
        <v>218</v>
      </c>
      <c r="B502" s="56" t="s">
        <v>459</v>
      </c>
      <c r="C502" s="56" t="s">
        <v>458</v>
      </c>
      <c r="D502" s="38" t="s">
        <v>409</v>
      </c>
      <c r="E502" s="35" t="s">
        <v>529</v>
      </c>
      <c r="F502" s="188">
        <f aca="true" t="shared" si="42" ref="F502:G505">SUM(F503)</f>
        <v>7170.975</v>
      </c>
      <c r="G502" s="188">
        <f t="shared" si="42"/>
        <v>7170.974</v>
      </c>
      <c r="X502" s="211">
        <f t="shared" si="35"/>
        <v>99.9999860548949</v>
      </c>
    </row>
    <row r="503" spans="1:24" ht="131.25">
      <c r="A503" s="105" t="s">
        <v>124</v>
      </c>
      <c r="B503" s="56" t="s">
        <v>459</v>
      </c>
      <c r="C503" s="56" t="s">
        <v>458</v>
      </c>
      <c r="D503" s="38" t="s">
        <v>125</v>
      </c>
      <c r="E503" s="35" t="s">
        <v>529</v>
      </c>
      <c r="F503" s="188">
        <f t="shared" si="42"/>
        <v>7170.975</v>
      </c>
      <c r="G503" s="188">
        <f t="shared" si="42"/>
        <v>7170.974</v>
      </c>
      <c r="X503" s="211">
        <f t="shared" si="35"/>
        <v>99.9999860548949</v>
      </c>
    </row>
    <row r="504" spans="1:24" ht="39">
      <c r="A504" s="65" t="s">
        <v>680</v>
      </c>
      <c r="B504" s="56" t="s">
        <v>459</v>
      </c>
      <c r="C504" s="56" t="s">
        <v>458</v>
      </c>
      <c r="D504" s="150" t="s">
        <v>681</v>
      </c>
      <c r="E504" s="35" t="s">
        <v>529</v>
      </c>
      <c r="F504" s="188">
        <f t="shared" si="42"/>
        <v>7170.975</v>
      </c>
      <c r="G504" s="188">
        <f t="shared" si="42"/>
        <v>7170.974</v>
      </c>
      <c r="X504" s="211">
        <f t="shared" si="35"/>
        <v>99.9999860548949</v>
      </c>
    </row>
    <row r="505" spans="1:24" ht="37.5">
      <c r="A505" s="88" t="s">
        <v>584</v>
      </c>
      <c r="B505" s="59" t="s">
        <v>459</v>
      </c>
      <c r="C505" s="59" t="s">
        <v>458</v>
      </c>
      <c r="D505" s="151" t="s">
        <v>681</v>
      </c>
      <c r="E505" s="152" t="s">
        <v>586</v>
      </c>
      <c r="F505" s="189">
        <f t="shared" si="42"/>
        <v>7170.975</v>
      </c>
      <c r="G505" s="189">
        <f t="shared" si="42"/>
        <v>7170.974</v>
      </c>
      <c r="X505" s="213">
        <f t="shared" si="35"/>
        <v>99.9999860548949</v>
      </c>
    </row>
    <row r="506" spans="1:24" ht="56.25">
      <c r="A506" s="88" t="s">
        <v>810</v>
      </c>
      <c r="B506" s="59" t="s">
        <v>459</v>
      </c>
      <c r="C506" s="59" t="s">
        <v>458</v>
      </c>
      <c r="D506" s="151" t="s">
        <v>681</v>
      </c>
      <c r="E506" s="152" t="s">
        <v>587</v>
      </c>
      <c r="F506" s="189">
        <v>7170.975</v>
      </c>
      <c r="G506" s="206">
        <v>7170.974</v>
      </c>
      <c r="X506" s="213">
        <f t="shared" si="35"/>
        <v>99.9999860548949</v>
      </c>
    </row>
    <row r="507" spans="1:24" ht="56.25">
      <c r="A507" s="53" t="s">
        <v>520</v>
      </c>
      <c r="B507" s="56" t="s">
        <v>459</v>
      </c>
      <c r="C507" s="56" t="s">
        <v>458</v>
      </c>
      <c r="D507" s="35" t="s">
        <v>146</v>
      </c>
      <c r="E507" s="35" t="s">
        <v>529</v>
      </c>
      <c r="F507" s="188">
        <f>SUM(F508+F515+F520)</f>
        <v>16550.835</v>
      </c>
      <c r="G507" s="188">
        <f>SUM(G508+G515+G520)</f>
        <v>14009.465</v>
      </c>
      <c r="X507" s="211">
        <f t="shared" si="35"/>
        <v>84.6450647354046</v>
      </c>
    </row>
    <row r="508" spans="1:24" ht="37.5">
      <c r="A508" s="53" t="s">
        <v>682</v>
      </c>
      <c r="B508" s="56" t="s">
        <v>459</v>
      </c>
      <c r="C508" s="56" t="s">
        <v>458</v>
      </c>
      <c r="D508" s="35" t="s">
        <v>685</v>
      </c>
      <c r="E508" s="35" t="s">
        <v>529</v>
      </c>
      <c r="F508" s="188">
        <f>SUM(F509)</f>
        <v>14900</v>
      </c>
      <c r="G508" s="188">
        <f>SUM(G509)</f>
        <v>12358.632</v>
      </c>
      <c r="X508" s="211">
        <f t="shared" si="35"/>
        <v>82.9438389261745</v>
      </c>
    </row>
    <row r="509" spans="1:24" ht="56.25">
      <c r="A509" s="53" t="s">
        <v>683</v>
      </c>
      <c r="B509" s="56" t="s">
        <v>459</v>
      </c>
      <c r="C509" s="56" t="s">
        <v>458</v>
      </c>
      <c r="D509" s="35" t="s">
        <v>686</v>
      </c>
      <c r="E509" s="35" t="s">
        <v>529</v>
      </c>
      <c r="F509" s="188">
        <f>SUM(F510)</f>
        <v>14900</v>
      </c>
      <c r="G509" s="188">
        <f>SUM(G510)</f>
        <v>12358.632</v>
      </c>
      <c r="X509" s="211">
        <f t="shared" si="35"/>
        <v>82.9438389261745</v>
      </c>
    </row>
    <row r="510" spans="1:24" ht="78">
      <c r="A510" s="54" t="s">
        <v>684</v>
      </c>
      <c r="B510" s="56" t="s">
        <v>459</v>
      </c>
      <c r="C510" s="56" t="s">
        <v>458</v>
      </c>
      <c r="D510" s="35" t="s">
        <v>687</v>
      </c>
      <c r="E510" s="35" t="s">
        <v>529</v>
      </c>
      <c r="F510" s="188">
        <f>SUM(F511+F513)</f>
        <v>14900</v>
      </c>
      <c r="G510" s="188">
        <f>SUM(G511+G513)</f>
        <v>12358.632</v>
      </c>
      <c r="X510" s="211">
        <f t="shared" si="35"/>
        <v>82.9438389261745</v>
      </c>
    </row>
    <row r="511" spans="1:24" ht="37.5">
      <c r="A511" s="88" t="s">
        <v>584</v>
      </c>
      <c r="B511" s="59" t="s">
        <v>459</v>
      </c>
      <c r="C511" s="59" t="s">
        <v>458</v>
      </c>
      <c r="D511" s="29" t="s">
        <v>687</v>
      </c>
      <c r="E511" s="29" t="s">
        <v>586</v>
      </c>
      <c r="F511" s="189">
        <f>SUM(F512)</f>
        <v>2600</v>
      </c>
      <c r="G511" s="189">
        <f>SUM(G512)</f>
        <v>1870.5</v>
      </c>
      <c r="X511" s="213">
        <f t="shared" si="35"/>
        <v>71.9423076923077</v>
      </c>
    </row>
    <row r="512" spans="1:24" ht="56.25">
      <c r="A512" s="88" t="s">
        <v>810</v>
      </c>
      <c r="B512" s="59" t="s">
        <v>459</v>
      </c>
      <c r="C512" s="59" t="s">
        <v>458</v>
      </c>
      <c r="D512" s="29" t="s">
        <v>687</v>
      </c>
      <c r="E512" s="29" t="s">
        <v>587</v>
      </c>
      <c r="F512" s="189">
        <v>2600</v>
      </c>
      <c r="G512" s="206">
        <v>1870.5</v>
      </c>
      <c r="X512" s="213">
        <f t="shared" si="35"/>
        <v>71.9423076923077</v>
      </c>
    </row>
    <row r="513" spans="1:24" ht="18.75">
      <c r="A513" s="162" t="s">
        <v>734</v>
      </c>
      <c r="B513" s="59" t="s">
        <v>459</v>
      </c>
      <c r="C513" s="59" t="s">
        <v>458</v>
      </c>
      <c r="D513" s="29" t="s">
        <v>687</v>
      </c>
      <c r="E513" s="29" t="s">
        <v>547</v>
      </c>
      <c r="F513" s="184">
        <f>SUM(F514)</f>
        <v>12300</v>
      </c>
      <c r="G513" s="189">
        <f>SUM(G514)</f>
        <v>10488.132</v>
      </c>
      <c r="X513" s="213">
        <f t="shared" si="35"/>
        <v>85.26936585365853</v>
      </c>
    </row>
    <row r="514" spans="1:24" ht="18.75">
      <c r="A514" s="162" t="s">
        <v>735</v>
      </c>
      <c r="B514" s="59" t="s">
        <v>459</v>
      </c>
      <c r="C514" s="59" t="s">
        <v>458</v>
      </c>
      <c r="D514" s="29" t="s">
        <v>687</v>
      </c>
      <c r="E514" s="29" t="s">
        <v>733</v>
      </c>
      <c r="F514" s="184">
        <v>12300</v>
      </c>
      <c r="G514" s="206">
        <v>10488.132</v>
      </c>
      <c r="X514" s="213">
        <f t="shared" si="35"/>
        <v>85.26936585365853</v>
      </c>
    </row>
    <row r="515" spans="1:24" ht="58.5">
      <c r="A515" s="54" t="s">
        <v>688</v>
      </c>
      <c r="B515" s="56" t="s">
        <v>459</v>
      </c>
      <c r="C515" s="56" t="s">
        <v>458</v>
      </c>
      <c r="D515" s="35" t="s">
        <v>691</v>
      </c>
      <c r="E515" s="35" t="s">
        <v>529</v>
      </c>
      <c r="F515" s="188">
        <f aca="true" t="shared" si="43" ref="F515:G518">SUM(F516)</f>
        <v>1551.835</v>
      </c>
      <c r="G515" s="188">
        <f t="shared" si="43"/>
        <v>1551.833</v>
      </c>
      <c r="X515" s="211">
        <f t="shared" si="35"/>
        <v>99.99987112031886</v>
      </c>
    </row>
    <row r="516" spans="1:24" ht="56.25">
      <c r="A516" s="53" t="s">
        <v>689</v>
      </c>
      <c r="B516" s="56" t="s">
        <v>459</v>
      </c>
      <c r="C516" s="56" t="s">
        <v>458</v>
      </c>
      <c r="D516" s="35" t="s">
        <v>692</v>
      </c>
      <c r="E516" s="35" t="s">
        <v>529</v>
      </c>
      <c r="F516" s="188">
        <f t="shared" si="43"/>
        <v>1551.835</v>
      </c>
      <c r="G516" s="188">
        <f t="shared" si="43"/>
        <v>1551.833</v>
      </c>
      <c r="X516" s="211">
        <f t="shared" si="35"/>
        <v>99.99987112031886</v>
      </c>
    </row>
    <row r="517" spans="1:24" ht="19.5">
      <c r="A517" s="54" t="s">
        <v>690</v>
      </c>
      <c r="B517" s="56" t="s">
        <v>459</v>
      </c>
      <c r="C517" s="56" t="s">
        <v>458</v>
      </c>
      <c r="D517" s="35" t="s">
        <v>693</v>
      </c>
      <c r="E517" s="35" t="s">
        <v>529</v>
      </c>
      <c r="F517" s="188">
        <f t="shared" si="43"/>
        <v>1551.835</v>
      </c>
      <c r="G517" s="188">
        <f t="shared" si="43"/>
        <v>1551.833</v>
      </c>
      <c r="X517" s="211">
        <f t="shared" si="35"/>
        <v>99.99987112031886</v>
      </c>
    </row>
    <row r="518" spans="1:24" ht="37.5">
      <c r="A518" s="88" t="s">
        <v>584</v>
      </c>
      <c r="B518" s="59" t="s">
        <v>459</v>
      </c>
      <c r="C518" s="59" t="s">
        <v>458</v>
      </c>
      <c r="D518" s="29" t="s">
        <v>693</v>
      </c>
      <c r="E518" s="29" t="s">
        <v>586</v>
      </c>
      <c r="F518" s="189">
        <f t="shared" si="43"/>
        <v>1551.835</v>
      </c>
      <c r="G518" s="189">
        <f t="shared" si="43"/>
        <v>1551.833</v>
      </c>
      <c r="X518" s="213">
        <f t="shared" si="35"/>
        <v>99.99987112031886</v>
      </c>
    </row>
    <row r="519" spans="1:24" ht="56.25">
      <c r="A519" s="88" t="s">
        <v>810</v>
      </c>
      <c r="B519" s="59" t="s">
        <v>459</v>
      </c>
      <c r="C519" s="59" t="s">
        <v>458</v>
      </c>
      <c r="D519" s="29" t="s">
        <v>693</v>
      </c>
      <c r="E519" s="29" t="s">
        <v>587</v>
      </c>
      <c r="F519" s="189">
        <v>1551.835</v>
      </c>
      <c r="G519" s="206">
        <v>1551.833</v>
      </c>
      <c r="X519" s="213">
        <f t="shared" si="35"/>
        <v>99.99987112031886</v>
      </c>
    </row>
    <row r="520" spans="1:24" ht="56.25">
      <c r="A520" s="165" t="s">
        <v>736</v>
      </c>
      <c r="B520" s="56" t="s">
        <v>459</v>
      </c>
      <c r="C520" s="56" t="s">
        <v>458</v>
      </c>
      <c r="D520" s="35" t="s">
        <v>147</v>
      </c>
      <c r="E520" s="35" t="s">
        <v>529</v>
      </c>
      <c r="F520" s="188">
        <f aca="true" t="shared" si="44" ref="F520:G523">SUM(F521)</f>
        <v>99</v>
      </c>
      <c r="G520" s="188">
        <f t="shared" si="44"/>
        <v>99</v>
      </c>
      <c r="X520" s="211">
        <f t="shared" si="35"/>
        <v>100</v>
      </c>
    </row>
    <row r="521" spans="1:24" ht="93.75">
      <c r="A521" s="166" t="s">
        <v>145</v>
      </c>
      <c r="B521" s="56" t="s">
        <v>459</v>
      </c>
      <c r="C521" s="56" t="s">
        <v>458</v>
      </c>
      <c r="D521" s="35" t="s">
        <v>151</v>
      </c>
      <c r="E521" s="35" t="s">
        <v>529</v>
      </c>
      <c r="F521" s="188">
        <f t="shared" si="44"/>
        <v>99</v>
      </c>
      <c r="G521" s="188">
        <f t="shared" si="44"/>
        <v>99</v>
      </c>
      <c r="X521" s="211">
        <f t="shared" si="35"/>
        <v>100</v>
      </c>
    </row>
    <row r="522" spans="1:24" ht="58.5">
      <c r="A522" s="208" t="s">
        <v>742</v>
      </c>
      <c r="B522" s="56" t="s">
        <v>459</v>
      </c>
      <c r="C522" s="56" t="s">
        <v>458</v>
      </c>
      <c r="D522" s="35" t="s">
        <v>743</v>
      </c>
      <c r="E522" s="35" t="s">
        <v>529</v>
      </c>
      <c r="F522" s="188">
        <f t="shared" si="44"/>
        <v>99</v>
      </c>
      <c r="G522" s="188">
        <f t="shared" si="44"/>
        <v>99</v>
      </c>
      <c r="X522" s="211">
        <f t="shared" si="35"/>
        <v>100</v>
      </c>
    </row>
    <row r="523" spans="1:24" ht="37.5">
      <c r="A523" s="158" t="s">
        <v>584</v>
      </c>
      <c r="B523" s="59" t="s">
        <v>459</v>
      </c>
      <c r="C523" s="59" t="s">
        <v>458</v>
      </c>
      <c r="D523" s="29" t="s">
        <v>743</v>
      </c>
      <c r="E523" s="29" t="s">
        <v>586</v>
      </c>
      <c r="F523" s="189">
        <f t="shared" si="44"/>
        <v>99</v>
      </c>
      <c r="G523" s="189">
        <f t="shared" si="44"/>
        <v>99</v>
      </c>
      <c r="X523" s="213">
        <f t="shared" si="35"/>
        <v>100</v>
      </c>
    </row>
    <row r="524" spans="1:24" ht="56.25">
      <c r="A524" s="158" t="s">
        <v>810</v>
      </c>
      <c r="B524" s="59" t="s">
        <v>459</v>
      </c>
      <c r="C524" s="59" t="s">
        <v>458</v>
      </c>
      <c r="D524" s="29" t="s">
        <v>743</v>
      </c>
      <c r="E524" s="29" t="s">
        <v>587</v>
      </c>
      <c r="F524" s="189">
        <v>99</v>
      </c>
      <c r="G524" s="206">
        <v>99</v>
      </c>
      <c r="X524" s="213">
        <f aca="true" t="shared" si="45" ref="X524:X587">G524/F524%</f>
        <v>100</v>
      </c>
    </row>
    <row r="525" spans="1:24" ht="37.5">
      <c r="A525" s="127" t="s">
        <v>640</v>
      </c>
      <c r="B525" s="56" t="s">
        <v>459</v>
      </c>
      <c r="C525" s="56" t="s">
        <v>458</v>
      </c>
      <c r="D525" s="39" t="s">
        <v>321</v>
      </c>
      <c r="E525" s="35" t="s">
        <v>529</v>
      </c>
      <c r="F525" s="188">
        <f aca="true" t="shared" si="46" ref="F525:G527">SUM(F526)</f>
        <v>19</v>
      </c>
      <c r="G525" s="188">
        <f t="shared" si="46"/>
        <v>0</v>
      </c>
      <c r="X525" s="211">
        <f t="shared" si="45"/>
        <v>0</v>
      </c>
    </row>
    <row r="526" spans="1:24" ht="78">
      <c r="A526" s="107" t="s">
        <v>133</v>
      </c>
      <c r="B526" s="56" t="s">
        <v>459</v>
      </c>
      <c r="C526" s="56" t="s">
        <v>458</v>
      </c>
      <c r="D526" s="39" t="s">
        <v>134</v>
      </c>
      <c r="E526" s="35" t="s">
        <v>529</v>
      </c>
      <c r="F526" s="188">
        <f t="shared" si="46"/>
        <v>19</v>
      </c>
      <c r="G526" s="188">
        <f t="shared" si="46"/>
        <v>0</v>
      </c>
      <c r="X526" s="211">
        <f t="shared" si="45"/>
        <v>0</v>
      </c>
    </row>
    <row r="527" spans="1:24" ht="18.75">
      <c r="A527" s="162" t="s">
        <v>734</v>
      </c>
      <c r="B527" s="59" t="s">
        <v>459</v>
      </c>
      <c r="C527" s="59" t="s">
        <v>458</v>
      </c>
      <c r="D527" s="76" t="s">
        <v>134</v>
      </c>
      <c r="E527" s="29" t="s">
        <v>547</v>
      </c>
      <c r="F527" s="189">
        <f t="shared" si="46"/>
        <v>19</v>
      </c>
      <c r="G527" s="189">
        <f t="shared" si="46"/>
        <v>0</v>
      </c>
      <c r="X527" s="213">
        <f t="shared" si="45"/>
        <v>0</v>
      </c>
    </row>
    <row r="528" spans="1:24" ht="18.75">
      <c r="A528" s="162" t="s">
        <v>735</v>
      </c>
      <c r="B528" s="59" t="s">
        <v>459</v>
      </c>
      <c r="C528" s="59" t="s">
        <v>458</v>
      </c>
      <c r="D528" s="76" t="s">
        <v>134</v>
      </c>
      <c r="E528" s="29" t="s">
        <v>733</v>
      </c>
      <c r="F528" s="189">
        <v>19</v>
      </c>
      <c r="G528" s="206">
        <v>0</v>
      </c>
      <c r="X528" s="213">
        <f t="shared" si="45"/>
        <v>0</v>
      </c>
    </row>
    <row r="529" spans="1:24" ht="37.5">
      <c r="A529" s="62" t="s">
        <v>780</v>
      </c>
      <c r="B529" s="56" t="s">
        <v>459</v>
      </c>
      <c r="C529" s="56" t="s">
        <v>459</v>
      </c>
      <c r="D529" s="34" t="s">
        <v>308</v>
      </c>
      <c r="E529" s="38" t="s">
        <v>529</v>
      </c>
      <c r="F529" s="188">
        <f>SUM(F530)</f>
        <v>476</v>
      </c>
      <c r="G529" s="188">
        <f>SUM(G530)</f>
        <v>475.954</v>
      </c>
      <c r="X529" s="211">
        <f t="shared" si="45"/>
        <v>99.99033613445378</v>
      </c>
    </row>
    <row r="530" spans="1:24" ht="56.25">
      <c r="A530" s="62" t="s">
        <v>257</v>
      </c>
      <c r="B530" s="56" t="s">
        <v>459</v>
      </c>
      <c r="C530" s="56" t="s">
        <v>459</v>
      </c>
      <c r="D530" s="35" t="s">
        <v>322</v>
      </c>
      <c r="E530" s="35" t="s">
        <v>529</v>
      </c>
      <c r="F530" s="188">
        <f aca="true" t="shared" si="47" ref="F530:G532">SUM(F531)</f>
        <v>476</v>
      </c>
      <c r="G530" s="188">
        <f t="shared" si="47"/>
        <v>475.954</v>
      </c>
      <c r="X530" s="211">
        <f t="shared" si="45"/>
        <v>99.99033613445378</v>
      </c>
    </row>
    <row r="531" spans="1:24" ht="18.75">
      <c r="A531" s="50" t="s">
        <v>36</v>
      </c>
      <c r="B531" s="56" t="s">
        <v>459</v>
      </c>
      <c r="C531" s="56" t="s">
        <v>459</v>
      </c>
      <c r="D531" s="35" t="s">
        <v>782</v>
      </c>
      <c r="E531" s="38" t="s">
        <v>529</v>
      </c>
      <c r="F531" s="188">
        <f t="shared" si="47"/>
        <v>476</v>
      </c>
      <c r="G531" s="188">
        <f t="shared" si="47"/>
        <v>475.954</v>
      </c>
      <c r="X531" s="211">
        <f t="shared" si="45"/>
        <v>99.99033613445378</v>
      </c>
    </row>
    <row r="532" spans="1:24" ht="75">
      <c r="A532" s="50" t="s">
        <v>314</v>
      </c>
      <c r="B532" s="56" t="s">
        <v>459</v>
      </c>
      <c r="C532" s="56" t="s">
        <v>459</v>
      </c>
      <c r="D532" s="35" t="s">
        <v>783</v>
      </c>
      <c r="E532" s="38" t="s">
        <v>529</v>
      </c>
      <c r="F532" s="188">
        <f t="shared" si="47"/>
        <v>476</v>
      </c>
      <c r="G532" s="188">
        <f t="shared" si="47"/>
        <v>475.954</v>
      </c>
      <c r="X532" s="211">
        <f t="shared" si="45"/>
        <v>99.99033613445378</v>
      </c>
    </row>
    <row r="533" spans="1:24" ht="87.75" customHeight="1">
      <c r="A533" s="51" t="s">
        <v>781</v>
      </c>
      <c r="B533" s="56" t="s">
        <v>459</v>
      </c>
      <c r="C533" s="56" t="s">
        <v>459</v>
      </c>
      <c r="D533" s="35" t="s">
        <v>784</v>
      </c>
      <c r="E533" s="38" t="s">
        <v>529</v>
      </c>
      <c r="F533" s="188">
        <f>SUM(F534+F536)</f>
        <v>476</v>
      </c>
      <c r="G533" s="188">
        <f>SUM(G534+G536)</f>
        <v>475.954</v>
      </c>
      <c r="X533" s="211">
        <f t="shared" si="45"/>
        <v>99.99033613445378</v>
      </c>
    </row>
    <row r="534" spans="1:24" ht="93.75">
      <c r="A534" s="78" t="s">
        <v>583</v>
      </c>
      <c r="B534" s="59" t="s">
        <v>459</v>
      </c>
      <c r="C534" s="59" t="s">
        <v>459</v>
      </c>
      <c r="D534" s="29" t="s">
        <v>784</v>
      </c>
      <c r="E534" s="29" t="s">
        <v>566</v>
      </c>
      <c r="F534" s="189">
        <f>SUM(F535)</f>
        <v>448.8</v>
      </c>
      <c r="G534" s="189">
        <f>SUM(G535)</f>
        <v>448.8</v>
      </c>
      <c r="X534" s="213">
        <f t="shared" si="45"/>
        <v>99.99999999999999</v>
      </c>
    </row>
    <row r="535" spans="1:24" ht="37.5">
      <c r="A535" s="78" t="s">
        <v>809</v>
      </c>
      <c r="B535" s="59" t="s">
        <v>459</v>
      </c>
      <c r="C535" s="59" t="s">
        <v>459</v>
      </c>
      <c r="D535" s="29" t="s">
        <v>784</v>
      </c>
      <c r="E535" s="29" t="s">
        <v>569</v>
      </c>
      <c r="F535" s="189">
        <v>448.8</v>
      </c>
      <c r="G535" s="189">
        <v>448.8</v>
      </c>
      <c r="X535" s="213">
        <f t="shared" si="45"/>
        <v>99.99999999999999</v>
      </c>
    </row>
    <row r="536" spans="1:24" ht="37.5">
      <c r="A536" s="61" t="s">
        <v>584</v>
      </c>
      <c r="B536" s="59" t="s">
        <v>459</v>
      </c>
      <c r="C536" s="59" t="s">
        <v>459</v>
      </c>
      <c r="D536" s="29" t="s">
        <v>784</v>
      </c>
      <c r="E536" s="29" t="s">
        <v>586</v>
      </c>
      <c r="F536" s="189">
        <f>SUM(F537)</f>
        <v>27.2</v>
      </c>
      <c r="G536" s="189">
        <f>SUM(G537)</f>
        <v>27.154</v>
      </c>
      <c r="X536" s="213">
        <f t="shared" si="45"/>
        <v>99.83088235294117</v>
      </c>
    </row>
    <row r="537" spans="1:24" ht="56.25">
      <c r="A537" s="61" t="s">
        <v>810</v>
      </c>
      <c r="B537" s="59" t="s">
        <v>459</v>
      </c>
      <c r="C537" s="59" t="s">
        <v>459</v>
      </c>
      <c r="D537" s="29" t="s">
        <v>784</v>
      </c>
      <c r="E537" s="29" t="s">
        <v>587</v>
      </c>
      <c r="F537" s="189">
        <v>27.2</v>
      </c>
      <c r="G537" s="189">
        <v>27.154</v>
      </c>
      <c r="X537" s="213">
        <f t="shared" si="45"/>
        <v>99.83088235294117</v>
      </c>
    </row>
    <row r="538" spans="1:24" ht="25.5" customHeight="1">
      <c r="A538" s="12" t="s">
        <v>486</v>
      </c>
      <c r="B538" s="13" t="s">
        <v>460</v>
      </c>
      <c r="C538" s="13" t="s">
        <v>527</v>
      </c>
      <c r="D538" s="34" t="s">
        <v>308</v>
      </c>
      <c r="E538" s="24" t="s">
        <v>529</v>
      </c>
      <c r="F538" s="221">
        <f>SUM(F543+F557)</f>
        <v>13146.15</v>
      </c>
      <c r="G538" s="221">
        <f>SUM(G543+G557)</f>
        <v>2339.375</v>
      </c>
      <c r="X538" s="211">
        <f t="shared" si="45"/>
        <v>17.795133936551768</v>
      </c>
    </row>
    <row r="539" spans="1:24" ht="0.75" customHeight="1">
      <c r="A539" s="1" t="s">
        <v>487</v>
      </c>
      <c r="B539" s="13" t="s">
        <v>460</v>
      </c>
      <c r="C539" s="13" t="s">
        <v>457</v>
      </c>
      <c r="D539" s="34" t="s">
        <v>308</v>
      </c>
      <c r="E539" s="24" t="s">
        <v>529</v>
      </c>
      <c r="F539" s="221"/>
      <c r="G539" s="221"/>
      <c r="X539" s="211" t="e">
        <f t="shared" si="45"/>
        <v>#DIV/0!</v>
      </c>
    </row>
    <row r="540" spans="1:24" ht="31.5" hidden="1">
      <c r="A540" s="16" t="s">
        <v>488</v>
      </c>
      <c r="B540" s="17" t="s">
        <v>460</v>
      </c>
      <c r="C540" s="17" t="s">
        <v>457</v>
      </c>
      <c r="D540" s="34" t="s">
        <v>308</v>
      </c>
      <c r="E540" s="21" t="s">
        <v>529</v>
      </c>
      <c r="F540" s="222"/>
      <c r="G540" s="222"/>
      <c r="X540" s="211" t="e">
        <f t="shared" si="45"/>
        <v>#DIV/0!</v>
      </c>
    </row>
    <row r="541" spans="1:24" ht="18.75" hidden="1">
      <c r="A541" s="16" t="s">
        <v>489</v>
      </c>
      <c r="B541" s="17" t="s">
        <v>460</v>
      </c>
      <c r="C541" s="17" t="s">
        <v>457</v>
      </c>
      <c r="D541" s="34" t="s">
        <v>308</v>
      </c>
      <c r="E541" s="21" t="s">
        <v>529</v>
      </c>
      <c r="F541" s="222"/>
      <c r="G541" s="222"/>
      <c r="X541" s="211" t="e">
        <f t="shared" si="45"/>
        <v>#DIV/0!</v>
      </c>
    </row>
    <row r="542" spans="1:24" ht="18.75" hidden="1">
      <c r="A542" s="16" t="s">
        <v>523</v>
      </c>
      <c r="B542" s="17" t="s">
        <v>460</v>
      </c>
      <c r="C542" s="17" t="s">
        <v>457</v>
      </c>
      <c r="D542" s="34" t="s">
        <v>308</v>
      </c>
      <c r="E542" s="21" t="s">
        <v>531</v>
      </c>
      <c r="F542" s="222"/>
      <c r="G542" s="222"/>
      <c r="X542" s="211" t="e">
        <f t="shared" si="45"/>
        <v>#DIV/0!</v>
      </c>
    </row>
    <row r="543" spans="1:24" ht="32.25">
      <c r="A543" s="1" t="s">
        <v>549</v>
      </c>
      <c r="B543" s="13" t="s">
        <v>460</v>
      </c>
      <c r="C543" s="13" t="s">
        <v>458</v>
      </c>
      <c r="D543" s="34" t="s">
        <v>308</v>
      </c>
      <c r="E543" s="24" t="s">
        <v>529</v>
      </c>
      <c r="F543" s="221">
        <f>SUM(F544+F553)</f>
        <v>2324.06</v>
      </c>
      <c r="G543" s="221">
        <f>SUM(G544+G553)</f>
        <v>2324.056</v>
      </c>
      <c r="X543" s="211">
        <f t="shared" si="45"/>
        <v>99.99982788740394</v>
      </c>
    </row>
    <row r="544" spans="1:24" ht="57" customHeight="1">
      <c r="A544" s="73" t="s">
        <v>361</v>
      </c>
      <c r="B544" s="13" t="s">
        <v>460</v>
      </c>
      <c r="C544" s="13" t="s">
        <v>458</v>
      </c>
      <c r="D544" s="39" t="s">
        <v>342</v>
      </c>
      <c r="E544" s="38" t="s">
        <v>529</v>
      </c>
      <c r="F544" s="221">
        <f>SUM(F545+F549)</f>
        <v>2274.06</v>
      </c>
      <c r="G544" s="221">
        <f>SUM(G545+G549)</f>
        <v>2274.056</v>
      </c>
      <c r="X544" s="211">
        <f t="shared" si="45"/>
        <v>99.99982410314591</v>
      </c>
    </row>
    <row r="545" spans="1:24" ht="54" customHeight="1">
      <c r="A545" s="73" t="s">
        <v>340</v>
      </c>
      <c r="B545" s="13" t="s">
        <v>460</v>
      </c>
      <c r="C545" s="13" t="s">
        <v>458</v>
      </c>
      <c r="D545" s="39" t="s">
        <v>343</v>
      </c>
      <c r="E545" s="35" t="s">
        <v>529</v>
      </c>
      <c r="F545" s="188">
        <f aca="true" t="shared" si="48" ref="F545:G547">SUM(F546)</f>
        <v>2040.76</v>
      </c>
      <c r="G545" s="188">
        <f t="shared" si="48"/>
        <v>2040.756</v>
      </c>
      <c r="X545" s="211">
        <f t="shared" si="45"/>
        <v>99.99980399459027</v>
      </c>
    </row>
    <row r="546" spans="1:24" ht="54" customHeight="1">
      <c r="A546" s="54" t="s">
        <v>341</v>
      </c>
      <c r="B546" s="13" t="s">
        <v>460</v>
      </c>
      <c r="C546" s="13" t="s">
        <v>458</v>
      </c>
      <c r="D546" s="39" t="s">
        <v>343</v>
      </c>
      <c r="E546" s="35" t="s">
        <v>529</v>
      </c>
      <c r="F546" s="188">
        <f t="shared" si="48"/>
        <v>2040.76</v>
      </c>
      <c r="G546" s="188">
        <f t="shared" si="48"/>
        <v>2040.756</v>
      </c>
      <c r="X546" s="211">
        <f t="shared" si="45"/>
        <v>99.99980399459027</v>
      </c>
    </row>
    <row r="547" spans="1:24" ht="37.5">
      <c r="A547" s="61" t="s">
        <v>584</v>
      </c>
      <c r="B547" s="17" t="s">
        <v>460</v>
      </c>
      <c r="C547" s="17" t="s">
        <v>458</v>
      </c>
      <c r="D547" s="36" t="s">
        <v>807</v>
      </c>
      <c r="E547" s="29" t="s">
        <v>586</v>
      </c>
      <c r="F547" s="189">
        <f t="shared" si="48"/>
        <v>2040.76</v>
      </c>
      <c r="G547" s="189">
        <f t="shared" si="48"/>
        <v>2040.756</v>
      </c>
      <c r="X547" s="213">
        <f t="shared" si="45"/>
        <v>99.99980399459027</v>
      </c>
    </row>
    <row r="548" spans="1:24" ht="56.25">
      <c r="A548" s="61" t="s">
        <v>810</v>
      </c>
      <c r="B548" s="17" t="s">
        <v>460</v>
      </c>
      <c r="C548" s="17" t="s">
        <v>458</v>
      </c>
      <c r="D548" s="76" t="s">
        <v>807</v>
      </c>
      <c r="E548" s="29" t="s">
        <v>587</v>
      </c>
      <c r="F548" s="189">
        <v>2040.76</v>
      </c>
      <c r="G548" s="206">
        <v>2040.756</v>
      </c>
      <c r="X548" s="213">
        <f t="shared" si="45"/>
        <v>99.99980399459027</v>
      </c>
    </row>
    <row r="549" spans="1:24" ht="36.75" customHeight="1">
      <c r="A549" s="73" t="s">
        <v>338</v>
      </c>
      <c r="B549" s="13" t="s">
        <v>460</v>
      </c>
      <c r="C549" s="13" t="s">
        <v>458</v>
      </c>
      <c r="D549" s="39" t="s">
        <v>344</v>
      </c>
      <c r="E549" s="35" t="s">
        <v>529</v>
      </c>
      <c r="F549" s="188">
        <f aca="true" t="shared" si="49" ref="F549:G551">SUM(F550)</f>
        <v>233.3</v>
      </c>
      <c r="G549" s="188">
        <f t="shared" si="49"/>
        <v>233.3</v>
      </c>
      <c r="X549" s="211">
        <f t="shared" si="45"/>
        <v>100</v>
      </c>
    </row>
    <row r="550" spans="1:24" ht="39" customHeight="1">
      <c r="A550" s="54" t="s">
        <v>339</v>
      </c>
      <c r="B550" s="13" t="s">
        <v>460</v>
      </c>
      <c r="C550" s="13" t="s">
        <v>458</v>
      </c>
      <c r="D550" s="39" t="s">
        <v>808</v>
      </c>
      <c r="E550" s="35" t="s">
        <v>529</v>
      </c>
      <c r="F550" s="188">
        <f t="shared" si="49"/>
        <v>233.3</v>
      </c>
      <c r="G550" s="188">
        <f t="shared" si="49"/>
        <v>233.3</v>
      </c>
      <c r="X550" s="211">
        <f t="shared" si="45"/>
        <v>100</v>
      </c>
    </row>
    <row r="551" spans="1:24" ht="37.5">
      <c r="A551" s="63" t="s">
        <v>584</v>
      </c>
      <c r="B551" s="17" t="s">
        <v>460</v>
      </c>
      <c r="C551" s="17" t="s">
        <v>458</v>
      </c>
      <c r="D551" s="76" t="s">
        <v>808</v>
      </c>
      <c r="E551" s="29" t="s">
        <v>586</v>
      </c>
      <c r="F551" s="189">
        <f t="shared" si="49"/>
        <v>233.3</v>
      </c>
      <c r="G551" s="189">
        <f t="shared" si="49"/>
        <v>233.3</v>
      </c>
      <c r="X551" s="213">
        <f t="shared" si="45"/>
        <v>100</v>
      </c>
    </row>
    <row r="552" spans="1:24" ht="56.25">
      <c r="A552" s="63" t="s">
        <v>810</v>
      </c>
      <c r="B552" s="17" t="s">
        <v>460</v>
      </c>
      <c r="C552" s="17" t="s">
        <v>458</v>
      </c>
      <c r="D552" s="76" t="s">
        <v>808</v>
      </c>
      <c r="E552" s="29" t="s">
        <v>587</v>
      </c>
      <c r="F552" s="189">
        <v>233.3</v>
      </c>
      <c r="G552" s="206">
        <v>233.3</v>
      </c>
      <c r="X552" s="213">
        <f t="shared" si="45"/>
        <v>100</v>
      </c>
    </row>
    <row r="553" spans="1:24" ht="37.5">
      <c r="A553" s="149" t="s">
        <v>640</v>
      </c>
      <c r="B553" s="13" t="s">
        <v>460</v>
      </c>
      <c r="C553" s="13" t="s">
        <v>458</v>
      </c>
      <c r="D553" s="56" t="s">
        <v>321</v>
      </c>
      <c r="E553" s="56" t="s">
        <v>529</v>
      </c>
      <c r="F553" s="193">
        <f aca="true" t="shared" si="50" ref="F553:G555">SUM(F554)</f>
        <v>50</v>
      </c>
      <c r="G553" s="193">
        <f t="shared" si="50"/>
        <v>50</v>
      </c>
      <c r="X553" s="211">
        <f t="shared" si="45"/>
        <v>100</v>
      </c>
    </row>
    <row r="554" spans="1:24" ht="39">
      <c r="A554" s="163" t="s">
        <v>653</v>
      </c>
      <c r="B554" s="13" t="s">
        <v>460</v>
      </c>
      <c r="C554" s="13" t="s">
        <v>458</v>
      </c>
      <c r="D554" s="34" t="s">
        <v>650</v>
      </c>
      <c r="E554" s="56" t="s">
        <v>529</v>
      </c>
      <c r="F554" s="193">
        <f t="shared" si="50"/>
        <v>50</v>
      </c>
      <c r="G554" s="193">
        <f t="shared" si="50"/>
        <v>50</v>
      </c>
      <c r="X554" s="211">
        <f t="shared" si="45"/>
        <v>100</v>
      </c>
    </row>
    <row r="555" spans="1:24" ht="18.75">
      <c r="A555" s="133" t="s">
        <v>585</v>
      </c>
      <c r="B555" s="17" t="s">
        <v>460</v>
      </c>
      <c r="C555" s="17" t="s">
        <v>458</v>
      </c>
      <c r="D555" s="76" t="s">
        <v>650</v>
      </c>
      <c r="E555" s="59" t="s">
        <v>588</v>
      </c>
      <c r="F555" s="194">
        <f t="shared" si="50"/>
        <v>50</v>
      </c>
      <c r="G555" s="194">
        <f t="shared" si="50"/>
        <v>50</v>
      </c>
      <c r="X555" s="213">
        <f t="shared" si="45"/>
        <v>100</v>
      </c>
    </row>
    <row r="556" spans="1:24" ht="18.75">
      <c r="A556" s="164" t="s">
        <v>811</v>
      </c>
      <c r="B556" s="17" t="s">
        <v>460</v>
      </c>
      <c r="C556" s="17" t="s">
        <v>458</v>
      </c>
      <c r="D556" s="76" t="s">
        <v>650</v>
      </c>
      <c r="E556" s="59" t="s">
        <v>589</v>
      </c>
      <c r="F556" s="194">
        <v>50</v>
      </c>
      <c r="G556" s="206">
        <v>50</v>
      </c>
      <c r="X556" s="213">
        <f t="shared" si="45"/>
        <v>100</v>
      </c>
    </row>
    <row r="557" spans="1:24" ht="37.5">
      <c r="A557" s="210" t="s">
        <v>744</v>
      </c>
      <c r="B557" s="13" t="s">
        <v>460</v>
      </c>
      <c r="C557" s="13" t="s">
        <v>459</v>
      </c>
      <c r="D557" s="34" t="s">
        <v>308</v>
      </c>
      <c r="E557" s="24" t="s">
        <v>529</v>
      </c>
      <c r="F557" s="193">
        <f aca="true" t="shared" si="51" ref="F557:G559">SUM(F558)</f>
        <v>10822.09</v>
      </c>
      <c r="G557" s="193">
        <f t="shared" si="51"/>
        <v>15.319</v>
      </c>
      <c r="X557" s="211">
        <f t="shared" si="45"/>
        <v>0.1415530641493464</v>
      </c>
    </row>
    <row r="558" spans="1:24" ht="56.25">
      <c r="A558" s="48" t="s">
        <v>520</v>
      </c>
      <c r="B558" s="13" t="s">
        <v>460</v>
      </c>
      <c r="C558" s="13" t="s">
        <v>459</v>
      </c>
      <c r="D558" s="35" t="s">
        <v>146</v>
      </c>
      <c r="E558" s="35" t="s">
        <v>529</v>
      </c>
      <c r="F558" s="193">
        <f t="shared" si="51"/>
        <v>10822.09</v>
      </c>
      <c r="G558" s="193">
        <f t="shared" si="51"/>
        <v>15.319</v>
      </c>
      <c r="X558" s="211">
        <f t="shared" si="45"/>
        <v>0.1415530641493464</v>
      </c>
    </row>
    <row r="559" spans="1:24" ht="37.5">
      <c r="A559" s="48" t="s">
        <v>682</v>
      </c>
      <c r="B559" s="13" t="s">
        <v>460</v>
      </c>
      <c r="C559" s="13" t="s">
        <v>459</v>
      </c>
      <c r="D559" s="35" t="s">
        <v>685</v>
      </c>
      <c r="E559" s="35" t="s">
        <v>529</v>
      </c>
      <c r="F559" s="193">
        <f t="shared" si="51"/>
        <v>10822.09</v>
      </c>
      <c r="G559" s="193">
        <f t="shared" si="51"/>
        <v>15.319</v>
      </c>
      <c r="X559" s="211">
        <f t="shared" si="45"/>
        <v>0.1415530641493464</v>
      </c>
    </row>
    <row r="560" spans="1:24" ht="56.25">
      <c r="A560" s="82" t="s">
        <v>745</v>
      </c>
      <c r="B560" s="13" t="s">
        <v>460</v>
      </c>
      <c r="C560" s="13" t="s">
        <v>459</v>
      </c>
      <c r="D560" s="35" t="s">
        <v>748</v>
      </c>
      <c r="E560" s="35" t="s">
        <v>529</v>
      </c>
      <c r="F560" s="193">
        <f>SUM(F561+F564)</f>
        <v>10822.09</v>
      </c>
      <c r="G560" s="193">
        <f>SUM(G561+G564)</f>
        <v>15.319</v>
      </c>
      <c r="X560" s="211">
        <f t="shared" si="45"/>
        <v>0.1415530641493464</v>
      </c>
    </row>
    <row r="561" spans="1:24" ht="40.5">
      <c r="A561" s="209" t="s">
        <v>746</v>
      </c>
      <c r="B561" s="13" t="s">
        <v>460</v>
      </c>
      <c r="C561" s="13" t="s">
        <v>459</v>
      </c>
      <c r="D561" s="35" t="s">
        <v>749</v>
      </c>
      <c r="E561" s="35" t="s">
        <v>529</v>
      </c>
      <c r="F561" s="193">
        <f>SUM(F562)</f>
        <v>10806.59</v>
      </c>
      <c r="G561" s="193">
        <f>SUM(G562)</f>
        <v>0</v>
      </c>
      <c r="X561" s="211">
        <f t="shared" si="45"/>
        <v>0</v>
      </c>
    </row>
    <row r="562" spans="1:24" ht="18.75">
      <c r="A562" s="78" t="s">
        <v>585</v>
      </c>
      <c r="B562" s="17" t="s">
        <v>460</v>
      </c>
      <c r="C562" s="17" t="s">
        <v>459</v>
      </c>
      <c r="D562" s="29" t="s">
        <v>749</v>
      </c>
      <c r="E562" s="212" t="s">
        <v>588</v>
      </c>
      <c r="F562" s="194">
        <f>SUM(F563)</f>
        <v>10806.59</v>
      </c>
      <c r="G562" s="194">
        <f>SUM(G563)</f>
        <v>0</v>
      </c>
      <c r="X562" s="213">
        <f t="shared" si="45"/>
        <v>0</v>
      </c>
    </row>
    <row r="563" spans="1:24" ht="56.25">
      <c r="A563" s="52" t="s">
        <v>815</v>
      </c>
      <c r="B563" s="17" t="s">
        <v>460</v>
      </c>
      <c r="C563" s="17" t="s">
        <v>459</v>
      </c>
      <c r="D563" s="29" t="s">
        <v>749</v>
      </c>
      <c r="E563" s="212" t="s">
        <v>567</v>
      </c>
      <c r="F563" s="194">
        <v>10806.59</v>
      </c>
      <c r="G563" s="206">
        <v>0</v>
      </c>
      <c r="X563" s="213">
        <f t="shared" si="45"/>
        <v>0</v>
      </c>
    </row>
    <row r="564" spans="1:24" ht="93" customHeight="1">
      <c r="A564" s="51" t="s">
        <v>747</v>
      </c>
      <c r="B564" s="13" t="s">
        <v>460</v>
      </c>
      <c r="C564" s="13" t="s">
        <v>459</v>
      </c>
      <c r="D564" s="35" t="s">
        <v>750</v>
      </c>
      <c r="E564" s="35" t="s">
        <v>529</v>
      </c>
      <c r="F564" s="193">
        <f>SUM(F565)</f>
        <v>15.5</v>
      </c>
      <c r="G564" s="193">
        <f>SUM(G565)</f>
        <v>15.319</v>
      </c>
      <c r="X564" s="211">
        <f t="shared" si="45"/>
        <v>98.83225806451614</v>
      </c>
    </row>
    <row r="565" spans="1:24" ht="18.75">
      <c r="A565" s="78" t="s">
        <v>585</v>
      </c>
      <c r="B565" s="17" t="s">
        <v>460</v>
      </c>
      <c r="C565" s="17" t="s">
        <v>459</v>
      </c>
      <c r="D565" s="29" t="s">
        <v>750</v>
      </c>
      <c r="E565" s="212" t="s">
        <v>588</v>
      </c>
      <c r="F565" s="194">
        <f>SUM(F566)</f>
        <v>15.5</v>
      </c>
      <c r="G565" s="194">
        <f>SUM(G566)</f>
        <v>15.319</v>
      </c>
      <c r="X565" s="213">
        <f t="shared" si="45"/>
        <v>98.83225806451614</v>
      </c>
    </row>
    <row r="566" spans="1:24" ht="56.25">
      <c r="A566" s="52" t="s">
        <v>815</v>
      </c>
      <c r="B566" s="17" t="s">
        <v>460</v>
      </c>
      <c r="C566" s="17" t="s">
        <v>459</v>
      </c>
      <c r="D566" s="29" t="s">
        <v>750</v>
      </c>
      <c r="E566" s="212" t="s">
        <v>567</v>
      </c>
      <c r="F566" s="194">
        <v>15.5</v>
      </c>
      <c r="G566" s="206">
        <v>15.319</v>
      </c>
      <c r="X566" s="213">
        <f t="shared" si="45"/>
        <v>98.83225806451614</v>
      </c>
    </row>
    <row r="567" spans="1:24" ht="24" customHeight="1">
      <c r="A567" s="75" t="s">
        <v>490</v>
      </c>
      <c r="B567" s="13" t="s">
        <v>461</v>
      </c>
      <c r="C567" s="13" t="s">
        <v>527</v>
      </c>
      <c r="D567" s="34" t="s">
        <v>308</v>
      </c>
      <c r="E567" s="24" t="s">
        <v>529</v>
      </c>
      <c r="F567" s="221">
        <f>SUM(F568+F603+F685+F719+F748)</f>
        <v>1179079.21502</v>
      </c>
      <c r="G567" s="221">
        <f>SUM(G568+G603+G685+G719+G748)</f>
        <v>1110500.9009999998</v>
      </c>
      <c r="X567" s="211">
        <f t="shared" si="45"/>
        <v>94.18373989241792</v>
      </c>
    </row>
    <row r="568" spans="1:24" ht="19.5" customHeight="1">
      <c r="A568" s="89" t="s">
        <v>491</v>
      </c>
      <c r="B568" s="13" t="s">
        <v>461</v>
      </c>
      <c r="C568" s="13" t="s">
        <v>528</v>
      </c>
      <c r="D568" s="34" t="s">
        <v>308</v>
      </c>
      <c r="E568" s="24" t="s">
        <v>529</v>
      </c>
      <c r="F568" s="188">
        <f>SUM(F569+F596)</f>
        <v>401670.01</v>
      </c>
      <c r="G568" s="188">
        <f>SUM(G569+G596)</f>
        <v>399524.97000000003</v>
      </c>
      <c r="X568" s="211">
        <f t="shared" si="45"/>
        <v>99.46596959031122</v>
      </c>
    </row>
    <row r="569" spans="1:24" ht="56.25" customHeight="1">
      <c r="A569" s="73" t="s">
        <v>213</v>
      </c>
      <c r="B569" s="13" t="s">
        <v>461</v>
      </c>
      <c r="C569" s="13" t="s">
        <v>528</v>
      </c>
      <c r="D569" s="14" t="s">
        <v>350</v>
      </c>
      <c r="E569" s="24" t="s">
        <v>529</v>
      </c>
      <c r="F569" s="188">
        <f>SUM(F570)</f>
        <v>396165.01</v>
      </c>
      <c r="G569" s="188">
        <f>SUM(G570)</f>
        <v>394033.477</v>
      </c>
      <c r="X569" s="211">
        <f t="shared" si="45"/>
        <v>99.46195828854243</v>
      </c>
    </row>
    <row r="570" spans="1:24" ht="39" customHeight="1">
      <c r="A570" s="48" t="s">
        <v>612</v>
      </c>
      <c r="B570" s="13" t="s">
        <v>461</v>
      </c>
      <c r="C570" s="13" t="s">
        <v>528</v>
      </c>
      <c r="D570" s="30" t="s">
        <v>267</v>
      </c>
      <c r="E570" s="31" t="s">
        <v>529</v>
      </c>
      <c r="F570" s="188">
        <f>SUM(F571+F584+F589)</f>
        <v>396165.01</v>
      </c>
      <c r="G570" s="188">
        <f>SUM(G571+G584+G589)</f>
        <v>394033.477</v>
      </c>
      <c r="X570" s="211">
        <f t="shared" si="45"/>
        <v>99.46195828854243</v>
      </c>
    </row>
    <row r="571" spans="1:24" ht="89.25" customHeight="1">
      <c r="A571" s="48" t="s">
        <v>265</v>
      </c>
      <c r="B571" s="13" t="s">
        <v>461</v>
      </c>
      <c r="C571" s="13" t="s">
        <v>528</v>
      </c>
      <c r="D571" s="30" t="s">
        <v>268</v>
      </c>
      <c r="E571" s="31" t="s">
        <v>529</v>
      </c>
      <c r="F571" s="188">
        <f>SUM(F572+F575+F578+F581)</f>
        <v>376699.25</v>
      </c>
      <c r="G571" s="188">
        <f>SUM(G572+G575+G578+G581)</f>
        <v>375744.311</v>
      </c>
      <c r="X571" s="211">
        <f t="shared" si="45"/>
        <v>99.7464983007001</v>
      </c>
    </row>
    <row r="572" spans="1:24" ht="57" customHeight="1">
      <c r="A572" s="51" t="s">
        <v>613</v>
      </c>
      <c r="B572" s="13" t="s">
        <v>461</v>
      </c>
      <c r="C572" s="13" t="s">
        <v>528</v>
      </c>
      <c r="D572" s="30" t="s">
        <v>269</v>
      </c>
      <c r="E572" s="31" t="s">
        <v>529</v>
      </c>
      <c r="F572" s="188">
        <f>SUM(F573)</f>
        <v>113922.25</v>
      </c>
      <c r="G572" s="188">
        <f>SUM(G573)</f>
        <v>113922.25</v>
      </c>
      <c r="X572" s="211">
        <f t="shared" si="45"/>
        <v>99.99999999999999</v>
      </c>
    </row>
    <row r="573" spans="1:24" ht="56.25">
      <c r="A573" s="88" t="s">
        <v>610</v>
      </c>
      <c r="B573" s="17" t="s">
        <v>461</v>
      </c>
      <c r="C573" s="17" t="s">
        <v>528</v>
      </c>
      <c r="D573" s="32" t="s">
        <v>269</v>
      </c>
      <c r="E573" s="40" t="s">
        <v>611</v>
      </c>
      <c r="F573" s="189">
        <f>SUM(F574)</f>
        <v>113922.25</v>
      </c>
      <c r="G573" s="189">
        <f>SUM(G574)</f>
        <v>113922.25</v>
      </c>
      <c r="X573" s="213">
        <f t="shared" si="45"/>
        <v>99.99999999999999</v>
      </c>
    </row>
    <row r="574" spans="1:24" ht="18.75">
      <c r="A574" s="88" t="s">
        <v>816</v>
      </c>
      <c r="B574" s="17" t="s">
        <v>461</v>
      </c>
      <c r="C574" s="17" t="s">
        <v>528</v>
      </c>
      <c r="D574" s="32" t="s">
        <v>269</v>
      </c>
      <c r="E574" s="40" t="s">
        <v>564</v>
      </c>
      <c r="F574" s="189">
        <v>113922.25</v>
      </c>
      <c r="G574" s="206">
        <v>113922.25</v>
      </c>
      <c r="X574" s="213">
        <f t="shared" si="45"/>
        <v>99.99999999999999</v>
      </c>
    </row>
    <row r="575" spans="1:24" ht="214.5">
      <c r="A575" s="51" t="s">
        <v>219</v>
      </c>
      <c r="B575" s="13" t="s">
        <v>461</v>
      </c>
      <c r="C575" s="13" t="s">
        <v>528</v>
      </c>
      <c r="D575" s="30" t="s">
        <v>220</v>
      </c>
      <c r="E575" s="31" t="s">
        <v>529</v>
      </c>
      <c r="F575" s="188">
        <f>SUM(F576)</f>
        <v>262227</v>
      </c>
      <c r="G575" s="188">
        <f>SUM(G576)</f>
        <v>261272.061</v>
      </c>
      <c r="X575" s="211">
        <f t="shared" si="45"/>
        <v>99.63583498266769</v>
      </c>
    </row>
    <row r="576" spans="1:24" ht="56.25">
      <c r="A576" s="88" t="s">
        <v>610</v>
      </c>
      <c r="B576" s="17" t="s">
        <v>461</v>
      </c>
      <c r="C576" s="17" t="s">
        <v>528</v>
      </c>
      <c r="D576" s="32" t="s">
        <v>220</v>
      </c>
      <c r="E576" s="40" t="s">
        <v>611</v>
      </c>
      <c r="F576" s="189">
        <f>SUM(F577)</f>
        <v>262227</v>
      </c>
      <c r="G576" s="189">
        <f>SUM(G577)</f>
        <v>261272.061</v>
      </c>
      <c r="X576" s="213">
        <f t="shared" si="45"/>
        <v>99.63583498266769</v>
      </c>
    </row>
    <row r="577" spans="1:24" ht="18.75">
      <c r="A577" s="88" t="s">
        <v>816</v>
      </c>
      <c r="B577" s="17" t="s">
        <v>461</v>
      </c>
      <c r="C577" s="17" t="s">
        <v>528</v>
      </c>
      <c r="D577" s="32" t="s">
        <v>220</v>
      </c>
      <c r="E577" s="40" t="s">
        <v>564</v>
      </c>
      <c r="F577" s="189">
        <v>262227</v>
      </c>
      <c r="G577" s="189">
        <v>261272.061</v>
      </c>
      <c r="X577" s="213">
        <f t="shared" si="45"/>
        <v>99.63583498266769</v>
      </c>
    </row>
    <row r="578" spans="1:24" ht="136.5">
      <c r="A578" s="51" t="s">
        <v>135</v>
      </c>
      <c r="B578" s="13" t="s">
        <v>461</v>
      </c>
      <c r="C578" s="13" t="s">
        <v>528</v>
      </c>
      <c r="D578" s="117" t="s">
        <v>137</v>
      </c>
      <c r="E578" s="31" t="s">
        <v>529</v>
      </c>
      <c r="F578" s="188">
        <f>SUM(F579)</f>
        <v>500</v>
      </c>
      <c r="G578" s="188">
        <f>SUM(G579)</f>
        <v>500</v>
      </c>
      <c r="X578" s="211">
        <f t="shared" si="45"/>
        <v>100</v>
      </c>
    </row>
    <row r="579" spans="1:24" ht="56.25">
      <c r="A579" s="88" t="s">
        <v>610</v>
      </c>
      <c r="B579" s="17" t="s">
        <v>461</v>
      </c>
      <c r="C579" s="17" t="s">
        <v>528</v>
      </c>
      <c r="D579" s="120" t="s">
        <v>137</v>
      </c>
      <c r="E579" s="116" t="s">
        <v>611</v>
      </c>
      <c r="F579" s="189">
        <f>SUM(F580)</f>
        <v>500</v>
      </c>
      <c r="G579" s="189">
        <f>SUM(G580)</f>
        <v>500</v>
      </c>
      <c r="X579" s="213">
        <f t="shared" si="45"/>
        <v>100</v>
      </c>
    </row>
    <row r="580" spans="1:24" ht="18.75">
      <c r="A580" s="88" t="s">
        <v>816</v>
      </c>
      <c r="B580" s="17" t="s">
        <v>461</v>
      </c>
      <c r="C580" s="17" t="s">
        <v>528</v>
      </c>
      <c r="D580" s="120" t="s">
        <v>137</v>
      </c>
      <c r="E580" s="116" t="s">
        <v>564</v>
      </c>
      <c r="F580" s="189">
        <v>500</v>
      </c>
      <c r="G580" s="189">
        <v>500</v>
      </c>
      <c r="X580" s="213">
        <f t="shared" si="45"/>
        <v>100</v>
      </c>
    </row>
    <row r="581" spans="1:24" ht="156">
      <c r="A581" s="51" t="s">
        <v>136</v>
      </c>
      <c r="B581" s="13" t="s">
        <v>461</v>
      </c>
      <c r="C581" s="13" t="s">
        <v>528</v>
      </c>
      <c r="D581" s="117" t="s">
        <v>138</v>
      </c>
      <c r="E581" s="31" t="s">
        <v>529</v>
      </c>
      <c r="F581" s="188">
        <f>SUM(F582)</f>
        <v>50</v>
      </c>
      <c r="G581" s="188">
        <f>SUM(G582)</f>
        <v>50</v>
      </c>
      <c r="X581" s="211">
        <f t="shared" si="45"/>
        <v>100</v>
      </c>
    </row>
    <row r="582" spans="1:24" ht="56.25">
      <c r="A582" s="88" t="s">
        <v>610</v>
      </c>
      <c r="B582" s="17" t="s">
        <v>461</v>
      </c>
      <c r="C582" s="17" t="s">
        <v>528</v>
      </c>
      <c r="D582" s="120" t="s">
        <v>138</v>
      </c>
      <c r="E582" s="116" t="s">
        <v>611</v>
      </c>
      <c r="F582" s="189">
        <f>SUM(F583)</f>
        <v>50</v>
      </c>
      <c r="G582" s="189">
        <f>SUM(G583)</f>
        <v>50</v>
      </c>
      <c r="X582" s="213">
        <f t="shared" si="45"/>
        <v>100</v>
      </c>
    </row>
    <row r="583" spans="1:24" ht="18.75">
      <c r="A583" s="88" t="s">
        <v>816</v>
      </c>
      <c r="B583" s="17" t="s">
        <v>461</v>
      </c>
      <c r="C583" s="17" t="s">
        <v>528</v>
      </c>
      <c r="D583" s="120" t="s">
        <v>138</v>
      </c>
      <c r="E583" s="116" t="s">
        <v>564</v>
      </c>
      <c r="F583" s="189">
        <v>50</v>
      </c>
      <c r="G583" s="189">
        <v>50</v>
      </c>
      <c r="X583" s="213">
        <f t="shared" si="45"/>
        <v>100</v>
      </c>
    </row>
    <row r="584" spans="1:24" ht="59.25" customHeight="1">
      <c r="A584" s="48" t="s">
        <v>266</v>
      </c>
      <c r="B584" s="13" t="s">
        <v>461</v>
      </c>
      <c r="C584" s="13" t="s">
        <v>528</v>
      </c>
      <c r="D584" s="30" t="s">
        <v>270</v>
      </c>
      <c r="E584" s="31" t="s">
        <v>529</v>
      </c>
      <c r="F584" s="188">
        <f>SUM(F585)</f>
        <v>4964.4</v>
      </c>
      <c r="G584" s="188">
        <f>SUM(G585)</f>
        <v>3913.788</v>
      </c>
      <c r="X584" s="211">
        <f t="shared" si="45"/>
        <v>78.83708000966884</v>
      </c>
    </row>
    <row r="585" spans="1:24" ht="21" customHeight="1">
      <c r="A585" s="48" t="s">
        <v>614</v>
      </c>
      <c r="B585" s="13" t="s">
        <v>461</v>
      </c>
      <c r="C585" s="13" t="s">
        <v>528</v>
      </c>
      <c r="D585" s="30" t="s">
        <v>271</v>
      </c>
      <c r="E585" s="31" t="s">
        <v>529</v>
      </c>
      <c r="F585" s="188">
        <f>SUM(F587)</f>
        <v>4964.4</v>
      </c>
      <c r="G585" s="188">
        <f>SUM(G587)</f>
        <v>3913.788</v>
      </c>
      <c r="X585" s="211">
        <f t="shared" si="45"/>
        <v>78.83708000966884</v>
      </c>
    </row>
    <row r="586" spans="1:24" ht="58.5">
      <c r="A586" s="51" t="s">
        <v>826</v>
      </c>
      <c r="B586" s="13" t="s">
        <v>461</v>
      </c>
      <c r="C586" s="13" t="s">
        <v>528</v>
      </c>
      <c r="D586" s="30" t="s">
        <v>272</v>
      </c>
      <c r="E586" s="31" t="s">
        <v>529</v>
      </c>
      <c r="F586" s="188">
        <f>SUM(F587)</f>
        <v>4964.4</v>
      </c>
      <c r="G586" s="188">
        <f>SUM(G587)</f>
        <v>3913.788</v>
      </c>
      <c r="X586" s="211">
        <f t="shared" si="45"/>
        <v>78.83708000966884</v>
      </c>
    </row>
    <row r="587" spans="1:24" ht="56.25">
      <c r="A587" s="88" t="s">
        <v>610</v>
      </c>
      <c r="B587" s="17" t="s">
        <v>461</v>
      </c>
      <c r="C587" s="17" t="s">
        <v>528</v>
      </c>
      <c r="D587" s="32" t="s">
        <v>272</v>
      </c>
      <c r="E587" s="40" t="s">
        <v>611</v>
      </c>
      <c r="F587" s="189">
        <f>SUM(F588)</f>
        <v>4964.4</v>
      </c>
      <c r="G587" s="189">
        <f>SUM(G588)</f>
        <v>3913.788</v>
      </c>
      <c r="X587" s="213">
        <f t="shared" si="45"/>
        <v>78.83708000966884</v>
      </c>
    </row>
    <row r="588" spans="1:24" ht="18.75">
      <c r="A588" s="88" t="s">
        <v>816</v>
      </c>
      <c r="B588" s="17" t="s">
        <v>461</v>
      </c>
      <c r="C588" s="17" t="s">
        <v>528</v>
      </c>
      <c r="D588" s="32" t="s">
        <v>272</v>
      </c>
      <c r="E588" s="40" t="s">
        <v>564</v>
      </c>
      <c r="F588" s="189">
        <v>4964.4</v>
      </c>
      <c r="G588" s="206">
        <v>3913.788</v>
      </c>
      <c r="X588" s="213">
        <f aca="true" t="shared" si="52" ref="X588:X651">G588/F588%</f>
        <v>78.83708000966884</v>
      </c>
    </row>
    <row r="589" spans="1:24" ht="54" customHeight="1">
      <c r="A589" s="53" t="s">
        <v>273</v>
      </c>
      <c r="B589" s="13" t="s">
        <v>461</v>
      </c>
      <c r="C589" s="13" t="s">
        <v>528</v>
      </c>
      <c r="D589" s="30" t="s">
        <v>274</v>
      </c>
      <c r="E589" s="31" t="s">
        <v>529</v>
      </c>
      <c r="F589" s="188">
        <f>SUM(F590+F593)</f>
        <v>14501.36</v>
      </c>
      <c r="G589" s="188">
        <f>SUM(G590+G593)</f>
        <v>14375.377999999999</v>
      </c>
      <c r="X589" s="211">
        <f t="shared" si="52"/>
        <v>99.13124010437642</v>
      </c>
    </row>
    <row r="590" spans="1:24" ht="57" customHeight="1">
      <c r="A590" s="51" t="s">
        <v>615</v>
      </c>
      <c r="B590" s="13" t="s">
        <v>461</v>
      </c>
      <c r="C590" s="13" t="s">
        <v>528</v>
      </c>
      <c r="D590" s="30" t="s">
        <v>275</v>
      </c>
      <c r="E590" s="31" t="s">
        <v>529</v>
      </c>
      <c r="F590" s="188">
        <f>SUM(F591)</f>
        <v>14189.16</v>
      </c>
      <c r="G590" s="188">
        <f>SUM(G591)</f>
        <v>14066.55</v>
      </c>
      <c r="X590" s="211">
        <f t="shared" si="52"/>
        <v>99.13588965097298</v>
      </c>
    </row>
    <row r="591" spans="1:24" ht="56.25">
      <c r="A591" s="88" t="s">
        <v>610</v>
      </c>
      <c r="B591" s="17" t="s">
        <v>461</v>
      </c>
      <c r="C591" s="17" t="s">
        <v>528</v>
      </c>
      <c r="D591" s="32" t="s">
        <v>275</v>
      </c>
      <c r="E591" s="40" t="s">
        <v>611</v>
      </c>
      <c r="F591" s="189">
        <f>SUM(F592)</f>
        <v>14189.16</v>
      </c>
      <c r="G591" s="189">
        <f>SUM(G592)</f>
        <v>14066.55</v>
      </c>
      <c r="X591" s="213">
        <f t="shared" si="52"/>
        <v>99.13588965097298</v>
      </c>
    </row>
    <row r="592" spans="1:24" ht="18.75">
      <c r="A592" s="88" t="s">
        <v>816</v>
      </c>
      <c r="B592" s="17" t="s">
        <v>461</v>
      </c>
      <c r="C592" s="17" t="s">
        <v>528</v>
      </c>
      <c r="D592" s="32" t="s">
        <v>275</v>
      </c>
      <c r="E592" s="40" t="s">
        <v>564</v>
      </c>
      <c r="F592" s="189">
        <v>14189.16</v>
      </c>
      <c r="G592" s="206">
        <v>14066.55</v>
      </c>
      <c r="X592" s="213">
        <f t="shared" si="52"/>
        <v>99.13588965097298</v>
      </c>
    </row>
    <row r="593" spans="1:24" ht="78">
      <c r="A593" s="65" t="s">
        <v>696</v>
      </c>
      <c r="B593" s="13" t="s">
        <v>461</v>
      </c>
      <c r="C593" s="13" t="s">
        <v>528</v>
      </c>
      <c r="D593" s="117" t="s">
        <v>698</v>
      </c>
      <c r="E593" s="31" t="s">
        <v>529</v>
      </c>
      <c r="F593" s="188">
        <f>SUM(F594)</f>
        <v>312.2</v>
      </c>
      <c r="G593" s="188">
        <f>SUM(G594)</f>
        <v>308.828</v>
      </c>
      <c r="X593" s="211">
        <f t="shared" si="52"/>
        <v>98.91992312620116</v>
      </c>
    </row>
    <row r="594" spans="1:24" ht="56.25">
      <c r="A594" s="88" t="s">
        <v>610</v>
      </c>
      <c r="B594" s="17" t="s">
        <v>461</v>
      </c>
      <c r="C594" s="17" t="s">
        <v>528</v>
      </c>
      <c r="D594" s="120" t="s">
        <v>698</v>
      </c>
      <c r="E594" s="116" t="s">
        <v>611</v>
      </c>
      <c r="F594" s="189">
        <f>SUM(F595)</f>
        <v>312.2</v>
      </c>
      <c r="G594" s="189">
        <f>SUM(G595)</f>
        <v>308.828</v>
      </c>
      <c r="X594" s="213">
        <f t="shared" si="52"/>
        <v>98.91992312620116</v>
      </c>
    </row>
    <row r="595" spans="1:24" ht="18.75">
      <c r="A595" s="88" t="s">
        <v>816</v>
      </c>
      <c r="B595" s="17" t="s">
        <v>461</v>
      </c>
      <c r="C595" s="17" t="s">
        <v>528</v>
      </c>
      <c r="D595" s="120" t="s">
        <v>698</v>
      </c>
      <c r="E595" s="116" t="s">
        <v>564</v>
      </c>
      <c r="F595" s="189">
        <v>312.2</v>
      </c>
      <c r="G595" s="206">
        <v>308.828</v>
      </c>
      <c r="X595" s="213">
        <f t="shared" si="52"/>
        <v>98.91992312620116</v>
      </c>
    </row>
    <row r="596" spans="1:24" ht="37.5">
      <c r="A596" s="149" t="s">
        <v>640</v>
      </c>
      <c r="B596" s="13" t="s">
        <v>461</v>
      </c>
      <c r="C596" s="13" t="s">
        <v>528</v>
      </c>
      <c r="D596" s="30" t="s">
        <v>321</v>
      </c>
      <c r="E596" s="31" t="s">
        <v>529</v>
      </c>
      <c r="F596" s="188">
        <f>SUM(F597+F600)</f>
        <v>5505</v>
      </c>
      <c r="G596" s="188">
        <f>SUM(G597+G600)</f>
        <v>5491.493</v>
      </c>
      <c r="X596" s="211">
        <f t="shared" si="52"/>
        <v>99.7546412352407</v>
      </c>
    </row>
    <row r="597" spans="1:24" ht="78">
      <c r="A597" s="54" t="s">
        <v>697</v>
      </c>
      <c r="B597" s="13" t="s">
        <v>461</v>
      </c>
      <c r="C597" s="13" t="s">
        <v>528</v>
      </c>
      <c r="D597" s="30" t="s">
        <v>708</v>
      </c>
      <c r="E597" s="31" t="s">
        <v>529</v>
      </c>
      <c r="F597" s="188">
        <f>SUM(F598)</f>
        <v>5200</v>
      </c>
      <c r="G597" s="188">
        <f>SUM(G598)</f>
        <v>5186.493</v>
      </c>
      <c r="X597" s="211">
        <f t="shared" si="52"/>
        <v>99.74025</v>
      </c>
    </row>
    <row r="598" spans="1:24" ht="56.25">
      <c r="A598" s="55" t="s">
        <v>610</v>
      </c>
      <c r="B598" s="17" t="s">
        <v>461</v>
      </c>
      <c r="C598" s="17" t="s">
        <v>528</v>
      </c>
      <c r="D598" s="32" t="s">
        <v>708</v>
      </c>
      <c r="E598" s="116" t="s">
        <v>611</v>
      </c>
      <c r="F598" s="189">
        <f>SUM(F599)</f>
        <v>5200</v>
      </c>
      <c r="G598" s="189">
        <f>SUM(G599)</f>
        <v>5186.493</v>
      </c>
      <c r="X598" s="213">
        <f t="shared" si="52"/>
        <v>99.74025</v>
      </c>
    </row>
    <row r="599" spans="1:24" ht="18.75">
      <c r="A599" s="153" t="s">
        <v>817</v>
      </c>
      <c r="B599" s="17" t="s">
        <v>461</v>
      </c>
      <c r="C599" s="17" t="s">
        <v>528</v>
      </c>
      <c r="D599" s="32" t="s">
        <v>708</v>
      </c>
      <c r="E599" s="116" t="s">
        <v>564</v>
      </c>
      <c r="F599" s="189">
        <v>5200</v>
      </c>
      <c r="G599" s="206">
        <v>5186.493</v>
      </c>
      <c r="X599" s="213">
        <f t="shared" si="52"/>
        <v>99.74025</v>
      </c>
    </row>
    <row r="600" spans="1:24" ht="78">
      <c r="A600" s="107" t="s">
        <v>133</v>
      </c>
      <c r="B600" s="13" t="s">
        <v>461</v>
      </c>
      <c r="C600" s="13" t="s">
        <v>528</v>
      </c>
      <c r="D600" s="30" t="s">
        <v>134</v>
      </c>
      <c r="E600" s="115" t="s">
        <v>529</v>
      </c>
      <c r="F600" s="188">
        <f>SUM(F601)</f>
        <v>305</v>
      </c>
      <c r="G600" s="188">
        <f>SUM(G601)</f>
        <v>305</v>
      </c>
      <c r="X600" s="211">
        <f t="shared" si="52"/>
        <v>100</v>
      </c>
    </row>
    <row r="601" spans="1:24" ht="56.25">
      <c r="A601" s="55" t="s">
        <v>610</v>
      </c>
      <c r="B601" s="17" t="s">
        <v>461</v>
      </c>
      <c r="C601" s="17" t="s">
        <v>528</v>
      </c>
      <c r="D601" s="32" t="s">
        <v>134</v>
      </c>
      <c r="E601" s="116" t="s">
        <v>611</v>
      </c>
      <c r="F601" s="189">
        <f>SUM(F602)</f>
        <v>305</v>
      </c>
      <c r="G601" s="189">
        <f>SUM(G602)</f>
        <v>305</v>
      </c>
      <c r="X601" s="213">
        <f t="shared" si="52"/>
        <v>100</v>
      </c>
    </row>
    <row r="602" spans="1:24" ht="18.75">
      <c r="A602" s="153" t="s">
        <v>817</v>
      </c>
      <c r="B602" s="17" t="s">
        <v>461</v>
      </c>
      <c r="C602" s="17" t="s">
        <v>528</v>
      </c>
      <c r="D602" s="32" t="s">
        <v>134</v>
      </c>
      <c r="E602" s="116" t="s">
        <v>564</v>
      </c>
      <c r="F602" s="189">
        <v>305</v>
      </c>
      <c r="G602" s="206">
        <v>305</v>
      </c>
      <c r="X602" s="213">
        <f t="shared" si="52"/>
        <v>100</v>
      </c>
    </row>
    <row r="603" spans="1:24" ht="24.75" customHeight="1">
      <c r="A603" s="1" t="s">
        <v>492</v>
      </c>
      <c r="B603" s="13" t="s">
        <v>461</v>
      </c>
      <c r="C603" s="13" t="s">
        <v>550</v>
      </c>
      <c r="D603" s="14" t="s">
        <v>308</v>
      </c>
      <c r="E603" s="13" t="s">
        <v>529</v>
      </c>
      <c r="F603" s="188">
        <f>SUM(F604+F611+F669+F678)</f>
        <v>659357.73</v>
      </c>
      <c r="G603" s="188">
        <f>SUM(G604+G611+G669+G678)</f>
        <v>596193.5029999999</v>
      </c>
      <c r="X603" s="211">
        <f t="shared" si="52"/>
        <v>90.42034026051381</v>
      </c>
    </row>
    <row r="604" spans="1:24" ht="58.5" customHeight="1">
      <c r="A604" s="73" t="s">
        <v>262</v>
      </c>
      <c r="B604" s="13" t="s">
        <v>461</v>
      </c>
      <c r="C604" s="13" t="s">
        <v>457</v>
      </c>
      <c r="D604" s="14" t="s">
        <v>347</v>
      </c>
      <c r="E604" s="13" t="s">
        <v>529</v>
      </c>
      <c r="F604" s="191">
        <f aca="true" t="shared" si="53" ref="F604:G609">SUM(F605)</f>
        <v>42</v>
      </c>
      <c r="G604" s="191">
        <f t="shared" si="53"/>
        <v>34</v>
      </c>
      <c r="X604" s="211">
        <f t="shared" si="52"/>
        <v>80.95238095238095</v>
      </c>
    </row>
    <row r="605" spans="1:24" ht="58.5" customHeight="1">
      <c r="A605" s="48" t="s">
        <v>139</v>
      </c>
      <c r="B605" s="13" t="s">
        <v>461</v>
      </c>
      <c r="C605" s="13" t="s">
        <v>457</v>
      </c>
      <c r="D605" s="14" t="s">
        <v>19</v>
      </c>
      <c r="E605" s="13" t="s">
        <v>529</v>
      </c>
      <c r="F605" s="191">
        <f t="shared" si="53"/>
        <v>42</v>
      </c>
      <c r="G605" s="191">
        <f t="shared" si="53"/>
        <v>34</v>
      </c>
      <c r="X605" s="211">
        <f t="shared" si="52"/>
        <v>80.95238095238095</v>
      </c>
    </row>
    <row r="606" spans="1:24" ht="58.5" customHeight="1">
      <c r="A606" s="82" t="s">
        <v>16</v>
      </c>
      <c r="B606" s="13" t="s">
        <v>461</v>
      </c>
      <c r="C606" s="13" t="s">
        <v>457</v>
      </c>
      <c r="D606" s="14" t="s">
        <v>20</v>
      </c>
      <c r="E606" s="13" t="s">
        <v>529</v>
      </c>
      <c r="F606" s="191">
        <f t="shared" si="53"/>
        <v>42</v>
      </c>
      <c r="G606" s="191">
        <f t="shared" si="53"/>
        <v>34</v>
      </c>
      <c r="X606" s="211">
        <f t="shared" si="52"/>
        <v>80.95238095238095</v>
      </c>
    </row>
    <row r="607" spans="1:24" ht="58.5" customHeight="1">
      <c r="A607" s="48" t="s">
        <v>633</v>
      </c>
      <c r="B607" s="13" t="s">
        <v>461</v>
      </c>
      <c r="C607" s="13" t="s">
        <v>457</v>
      </c>
      <c r="D607" s="14" t="s">
        <v>263</v>
      </c>
      <c r="E607" s="13" t="s">
        <v>529</v>
      </c>
      <c r="F607" s="191">
        <f t="shared" si="53"/>
        <v>42</v>
      </c>
      <c r="G607" s="191">
        <f t="shared" si="53"/>
        <v>34</v>
      </c>
      <c r="X607" s="211">
        <f t="shared" si="52"/>
        <v>80.95238095238095</v>
      </c>
    </row>
    <row r="608" spans="1:24" ht="58.5" customHeight="1">
      <c r="A608" s="54" t="s">
        <v>596</v>
      </c>
      <c r="B608" s="13" t="s">
        <v>461</v>
      </c>
      <c r="C608" s="13" t="s">
        <v>457</v>
      </c>
      <c r="D608" s="14" t="s">
        <v>264</v>
      </c>
      <c r="E608" s="13" t="s">
        <v>529</v>
      </c>
      <c r="F608" s="191">
        <f t="shared" si="53"/>
        <v>42</v>
      </c>
      <c r="G608" s="191">
        <f t="shared" si="53"/>
        <v>34</v>
      </c>
      <c r="X608" s="211">
        <f t="shared" si="52"/>
        <v>80.95238095238095</v>
      </c>
    </row>
    <row r="609" spans="1:24" ht="60" customHeight="1">
      <c r="A609" s="55" t="s">
        <v>610</v>
      </c>
      <c r="B609" s="17" t="s">
        <v>461</v>
      </c>
      <c r="C609" s="17" t="s">
        <v>457</v>
      </c>
      <c r="D609" s="19" t="s">
        <v>264</v>
      </c>
      <c r="E609" s="17" t="s">
        <v>611</v>
      </c>
      <c r="F609" s="192">
        <f t="shared" si="53"/>
        <v>42</v>
      </c>
      <c r="G609" s="192">
        <f t="shared" si="53"/>
        <v>34</v>
      </c>
      <c r="X609" s="213">
        <f t="shared" si="52"/>
        <v>80.95238095238095</v>
      </c>
    </row>
    <row r="610" spans="1:24" ht="24.75" customHeight="1">
      <c r="A610" s="153" t="s">
        <v>817</v>
      </c>
      <c r="B610" s="17" t="s">
        <v>461</v>
      </c>
      <c r="C610" s="17" t="s">
        <v>457</v>
      </c>
      <c r="D610" s="19" t="s">
        <v>264</v>
      </c>
      <c r="E610" s="17" t="s">
        <v>564</v>
      </c>
      <c r="F610" s="192">
        <v>42</v>
      </c>
      <c r="G610" s="189">
        <v>34</v>
      </c>
      <c r="X610" s="213">
        <f t="shared" si="52"/>
        <v>80.95238095238095</v>
      </c>
    </row>
    <row r="611" spans="1:24" ht="51" customHeight="1">
      <c r="A611" s="73" t="s">
        <v>213</v>
      </c>
      <c r="B611" s="13" t="s">
        <v>461</v>
      </c>
      <c r="C611" s="13" t="s">
        <v>550</v>
      </c>
      <c r="D611" s="14" t="s">
        <v>350</v>
      </c>
      <c r="E611" s="13" t="s">
        <v>529</v>
      </c>
      <c r="F611" s="187">
        <f>SUM(F612)</f>
        <v>648656.73</v>
      </c>
      <c r="G611" s="187">
        <f>SUM(G612)</f>
        <v>585601.874</v>
      </c>
      <c r="X611" s="211">
        <f t="shared" si="52"/>
        <v>90.27916414279707</v>
      </c>
    </row>
    <row r="612" spans="1:24" ht="18.75">
      <c r="A612" s="48" t="s">
        <v>590</v>
      </c>
      <c r="B612" s="13" t="s">
        <v>461</v>
      </c>
      <c r="C612" s="13" t="s">
        <v>550</v>
      </c>
      <c r="D612" s="14" t="s">
        <v>351</v>
      </c>
      <c r="E612" s="13" t="s">
        <v>529</v>
      </c>
      <c r="F612" s="191">
        <f>SUM(F613+F620+F643+F662)</f>
        <v>648656.73</v>
      </c>
      <c r="G612" s="191">
        <f>SUM(G613+G620+G643+G662)</f>
        <v>585601.874</v>
      </c>
      <c r="X612" s="211">
        <f t="shared" si="52"/>
        <v>90.27916414279707</v>
      </c>
    </row>
    <row r="613" spans="1:24" ht="53.25" customHeight="1">
      <c r="A613" s="48" t="s">
        <v>278</v>
      </c>
      <c r="B613" s="13" t="s">
        <v>461</v>
      </c>
      <c r="C613" s="13" t="s">
        <v>550</v>
      </c>
      <c r="D613" s="14" t="s">
        <v>279</v>
      </c>
      <c r="E613" s="13" t="s">
        <v>529</v>
      </c>
      <c r="F613" s="191">
        <f>SUM(F614+F617)</f>
        <v>437983.8</v>
      </c>
      <c r="G613" s="191">
        <f>SUM(G614+G617)</f>
        <v>436320.35699999996</v>
      </c>
      <c r="X613" s="211">
        <f t="shared" si="52"/>
        <v>99.62020444591786</v>
      </c>
    </row>
    <row r="614" spans="1:24" ht="58.5">
      <c r="A614" s="51" t="s">
        <v>618</v>
      </c>
      <c r="B614" s="13" t="s">
        <v>461</v>
      </c>
      <c r="C614" s="13" t="s">
        <v>550</v>
      </c>
      <c r="D614" s="30" t="s">
        <v>280</v>
      </c>
      <c r="E614" s="31" t="s">
        <v>529</v>
      </c>
      <c r="F614" s="191">
        <f>SUM(F615)</f>
        <v>90909.8</v>
      </c>
      <c r="G614" s="191">
        <f>SUM(G615)</f>
        <v>90909.8</v>
      </c>
      <c r="X614" s="211">
        <f t="shared" si="52"/>
        <v>100</v>
      </c>
    </row>
    <row r="615" spans="1:24" ht="56.25">
      <c r="A615" s="78" t="s">
        <v>610</v>
      </c>
      <c r="B615" s="17" t="s">
        <v>461</v>
      </c>
      <c r="C615" s="17" t="s">
        <v>550</v>
      </c>
      <c r="D615" s="32" t="s">
        <v>280</v>
      </c>
      <c r="E615" s="33">
        <v>600</v>
      </c>
      <c r="F615" s="192">
        <f>SUM(F616)</f>
        <v>90909.8</v>
      </c>
      <c r="G615" s="192">
        <f>SUM(G616)</f>
        <v>90909.8</v>
      </c>
      <c r="X615" s="213">
        <f t="shared" si="52"/>
        <v>100</v>
      </c>
    </row>
    <row r="616" spans="1:24" ht="18.75">
      <c r="A616" s="78" t="s">
        <v>817</v>
      </c>
      <c r="B616" s="17" t="s">
        <v>461</v>
      </c>
      <c r="C616" s="17" t="s">
        <v>550</v>
      </c>
      <c r="D616" s="32" t="s">
        <v>280</v>
      </c>
      <c r="E616" s="33">
        <v>610</v>
      </c>
      <c r="F616" s="192">
        <v>90909.8</v>
      </c>
      <c r="G616" s="223">
        <v>90909.8</v>
      </c>
      <c r="X616" s="213">
        <f t="shared" si="52"/>
        <v>100</v>
      </c>
    </row>
    <row r="617" spans="1:24" ht="297" customHeight="1">
      <c r="A617" s="51" t="s">
        <v>249</v>
      </c>
      <c r="B617" s="13" t="s">
        <v>461</v>
      </c>
      <c r="C617" s="13" t="s">
        <v>457</v>
      </c>
      <c r="D617" s="30" t="s">
        <v>250</v>
      </c>
      <c r="E617" s="31" t="s">
        <v>529</v>
      </c>
      <c r="F617" s="191">
        <f>SUM(F618)</f>
        <v>347074</v>
      </c>
      <c r="G617" s="191">
        <f>SUM(G618)</f>
        <v>345410.557</v>
      </c>
      <c r="X617" s="211">
        <f t="shared" si="52"/>
        <v>99.52072382258538</v>
      </c>
    </row>
    <row r="618" spans="1:24" ht="56.25">
      <c r="A618" s="78" t="s">
        <v>610</v>
      </c>
      <c r="B618" s="17" t="s">
        <v>461</v>
      </c>
      <c r="C618" s="17" t="s">
        <v>457</v>
      </c>
      <c r="D618" s="32" t="s">
        <v>250</v>
      </c>
      <c r="E618" s="33">
        <v>600</v>
      </c>
      <c r="F618" s="192">
        <f>SUM(F619)</f>
        <v>347074</v>
      </c>
      <c r="G618" s="192">
        <f>SUM(G619)</f>
        <v>345410.557</v>
      </c>
      <c r="X618" s="213">
        <f t="shared" si="52"/>
        <v>99.52072382258538</v>
      </c>
    </row>
    <row r="619" spans="1:24" ht="18.75">
      <c r="A619" s="78" t="s">
        <v>817</v>
      </c>
      <c r="B619" s="17" t="s">
        <v>461</v>
      </c>
      <c r="C619" s="17" t="s">
        <v>457</v>
      </c>
      <c r="D619" s="32" t="s">
        <v>250</v>
      </c>
      <c r="E619" s="33">
        <v>610</v>
      </c>
      <c r="F619" s="192">
        <v>347074</v>
      </c>
      <c r="G619" s="192">
        <v>345410.557</v>
      </c>
      <c r="X619" s="213">
        <f t="shared" si="52"/>
        <v>99.52072382258538</v>
      </c>
    </row>
    <row r="620" spans="1:24" ht="53.25" customHeight="1">
      <c r="A620" s="48" t="s">
        <v>281</v>
      </c>
      <c r="B620" s="13" t="s">
        <v>461</v>
      </c>
      <c r="C620" s="13" t="s">
        <v>550</v>
      </c>
      <c r="D620" s="30" t="s">
        <v>352</v>
      </c>
      <c r="E620" s="31" t="s">
        <v>529</v>
      </c>
      <c r="F620" s="191">
        <f>SUM(F621+F631+F634+F637+F640)</f>
        <v>35750.3</v>
      </c>
      <c r="G620" s="191">
        <f>SUM(G621+G631+G634+G637+G640)</f>
        <v>31741.272999999997</v>
      </c>
      <c r="X620" s="211">
        <f t="shared" si="52"/>
        <v>88.78603256476168</v>
      </c>
    </row>
    <row r="621" spans="1:24" ht="18.75">
      <c r="A621" s="48" t="s">
        <v>614</v>
      </c>
      <c r="B621" s="13" t="s">
        <v>461</v>
      </c>
      <c r="C621" s="13" t="s">
        <v>550</v>
      </c>
      <c r="D621" s="30" t="s">
        <v>282</v>
      </c>
      <c r="E621" s="31" t="s">
        <v>529</v>
      </c>
      <c r="F621" s="191">
        <f>SUM(F622+F625+F628)</f>
        <v>12114.300000000001</v>
      </c>
      <c r="G621" s="191">
        <f>SUM(G622+G625+G628)</f>
        <v>10710.18</v>
      </c>
      <c r="X621" s="211">
        <f t="shared" si="52"/>
        <v>88.40940046061266</v>
      </c>
    </row>
    <row r="622" spans="1:24" ht="58.5">
      <c r="A622" s="51" t="s">
        <v>819</v>
      </c>
      <c r="B622" s="13" t="s">
        <v>461</v>
      </c>
      <c r="C622" s="13" t="s">
        <v>457</v>
      </c>
      <c r="D622" s="30" t="s">
        <v>283</v>
      </c>
      <c r="E622" s="31" t="s">
        <v>529</v>
      </c>
      <c r="F622" s="191">
        <f>SUM(F623)</f>
        <v>10079.1</v>
      </c>
      <c r="G622" s="191">
        <f>SUM(G623)</f>
        <v>8727.669</v>
      </c>
      <c r="X622" s="211">
        <f t="shared" si="52"/>
        <v>86.59174926332709</v>
      </c>
    </row>
    <row r="623" spans="1:24" ht="56.25">
      <c r="A623" s="78" t="s">
        <v>610</v>
      </c>
      <c r="B623" s="17" t="s">
        <v>461</v>
      </c>
      <c r="C623" s="17" t="s">
        <v>457</v>
      </c>
      <c r="D623" s="32" t="s">
        <v>283</v>
      </c>
      <c r="E623" s="33">
        <v>600</v>
      </c>
      <c r="F623" s="192">
        <f>SUM(F624)</f>
        <v>10079.1</v>
      </c>
      <c r="G623" s="192">
        <f>SUM(G624)</f>
        <v>8727.669</v>
      </c>
      <c r="X623" s="213">
        <f t="shared" si="52"/>
        <v>86.59174926332709</v>
      </c>
    </row>
    <row r="624" spans="1:24" ht="18.75">
      <c r="A624" s="78" t="s">
        <v>817</v>
      </c>
      <c r="B624" s="17" t="s">
        <v>461</v>
      </c>
      <c r="C624" s="17" t="s">
        <v>457</v>
      </c>
      <c r="D624" s="32" t="s">
        <v>283</v>
      </c>
      <c r="E624" s="33">
        <v>610</v>
      </c>
      <c r="F624" s="192">
        <v>10079.1</v>
      </c>
      <c r="G624" s="223">
        <v>8727.669</v>
      </c>
      <c r="X624" s="213">
        <f t="shared" si="52"/>
        <v>86.59174926332709</v>
      </c>
    </row>
    <row r="625" spans="1:24" ht="65.25" customHeight="1">
      <c r="A625" s="51" t="s">
        <v>534</v>
      </c>
      <c r="B625" s="13" t="s">
        <v>461</v>
      </c>
      <c r="C625" s="13" t="s">
        <v>457</v>
      </c>
      <c r="D625" s="30" t="s">
        <v>535</v>
      </c>
      <c r="E625" s="31" t="s">
        <v>529</v>
      </c>
      <c r="F625" s="191">
        <f>SUM(F626)</f>
        <v>1215.2</v>
      </c>
      <c r="G625" s="191">
        <f>SUM(G626)</f>
        <v>1189.055</v>
      </c>
      <c r="X625" s="211">
        <f t="shared" si="52"/>
        <v>97.84850230414746</v>
      </c>
    </row>
    <row r="626" spans="1:24" ht="56.25">
      <c r="A626" s="78" t="s">
        <v>610</v>
      </c>
      <c r="B626" s="17" t="s">
        <v>461</v>
      </c>
      <c r="C626" s="17" t="s">
        <v>457</v>
      </c>
      <c r="D626" s="32" t="s">
        <v>535</v>
      </c>
      <c r="E626" s="33">
        <v>600</v>
      </c>
      <c r="F626" s="192">
        <f>SUM(F627)</f>
        <v>1215.2</v>
      </c>
      <c r="G626" s="192">
        <f>SUM(G627)</f>
        <v>1189.055</v>
      </c>
      <c r="X626" s="213">
        <f t="shared" si="52"/>
        <v>97.84850230414746</v>
      </c>
    </row>
    <row r="627" spans="1:24" ht="18.75">
      <c r="A627" s="78" t="s">
        <v>817</v>
      </c>
      <c r="B627" s="17" t="s">
        <v>461</v>
      </c>
      <c r="C627" s="17" t="s">
        <v>457</v>
      </c>
      <c r="D627" s="32" t="s">
        <v>535</v>
      </c>
      <c r="E627" s="33">
        <v>610</v>
      </c>
      <c r="F627" s="192">
        <v>1215.2</v>
      </c>
      <c r="G627" s="223">
        <v>1189.055</v>
      </c>
      <c r="X627" s="213">
        <f t="shared" si="52"/>
        <v>97.84850230414746</v>
      </c>
    </row>
    <row r="628" spans="1:24" ht="58.5">
      <c r="A628" s="51" t="s">
        <v>818</v>
      </c>
      <c r="B628" s="13" t="s">
        <v>461</v>
      </c>
      <c r="C628" s="13" t="s">
        <v>457</v>
      </c>
      <c r="D628" s="30" t="s">
        <v>284</v>
      </c>
      <c r="E628" s="31" t="s">
        <v>529</v>
      </c>
      <c r="F628" s="191">
        <f>SUM(F629)</f>
        <v>820</v>
      </c>
      <c r="G628" s="191">
        <f>SUM(G629)</f>
        <v>793.456</v>
      </c>
      <c r="X628" s="211">
        <f t="shared" si="52"/>
        <v>96.76292682926831</v>
      </c>
    </row>
    <row r="629" spans="1:24" ht="56.25">
      <c r="A629" s="78" t="s">
        <v>610</v>
      </c>
      <c r="B629" s="17" t="s">
        <v>461</v>
      </c>
      <c r="C629" s="17" t="s">
        <v>457</v>
      </c>
      <c r="D629" s="32" t="s">
        <v>284</v>
      </c>
      <c r="E629" s="33">
        <v>600</v>
      </c>
      <c r="F629" s="192">
        <f>SUM(F630)</f>
        <v>820</v>
      </c>
      <c r="G629" s="192">
        <f>SUM(G630)</f>
        <v>793.456</v>
      </c>
      <c r="X629" s="213">
        <f t="shared" si="52"/>
        <v>96.76292682926831</v>
      </c>
    </row>
    <row r="630" spans="1:24" ht="18.75">
      <c r="A630" s="78" t="s">
        <v>817</v>
      </c>
      <c r="B630" s="17" t="s">
        <v>461</v>
      </c>
      <c r="C630" s="17" t="s">
        <v>457</v>
      </c>
      <c r="D630" s="32" t="s">
        <v>284</v>
      </c>
      <c r="E630" s="33">
        <v>610</v>
      </c>
      <c r="F630" s="192">
        <v>820</v>
      </c>
      <c r="G630" s="223">
        <v>793.456</v>
      </c>
      <c r="X630" s="213">
        <f t="shared" si="52"/>
        <v>96.76292682926831</v>
      </c>
    </row>
    <row r="631" spans="1:24" ht="97.5">
      <c r="A631" s="51" t="s">
        <v>285</v>
      </c>
      <c r="B631" s="13" t="s">
        <v>461</v>
      </c>
      <c r="C631" s="13" t="s">
        <v>457</v>
      </c>
      <c r="D631" s="30" t="s">
        <v>536</v>
      </c>
      <c r="E631" s="31" t="s">
        <v>529</v>
      </c>
      <c r="F631" s="191">
        <f>SUM(F632)</f>
        <v>1243</v>
      </c>
      <c r="G631" s="191">
        <f>SUM(G632)</f>
        <v>1194.658</v>
      </c>
      <c r="X631" s="211">
        <f t="shared" si="52"/>
        <v>96.11086082059533</v>
      </c>
    </row>
    <row r="632" spans="1:24" ht="56.25">
      <c r="A632" s="78" t="s">
        <v>610</v>
      </c>
      <c r="B632" s="17" t="s">
        <v>461</v>
      </c>
      <c r="C632" s="17" t="s">
        <v>457</v>
      </c>
      <c r="D632" s="32" t="s">
        <v>536</v>
      </c>
      <c r="E632" s="33">
        <v>600</v>
      </c>
      <c r="F632" s="192">
        <f>SUM(F633)</f>
        <v>1243</v>
      </c>
      <c r="G632" s="192">
        <f>SUM(G633)</f>
        <v>1194.658</v>
      </c>
      <c r="X632" s="213">
        <f t="shared" si="52"/>
        <v>96.11086082059533</v>
      </c>
    </row>
    <row r="633" spans="1:24" ht="18.75">
      <c r="A633" s="78" t="s">
        <v>817</v>
      </c>
      <c r="B633" s="17" t="s">
        <v>461</v>
      </c>
      <c r="C633" s="17" t="s">
        <v>457</v>
      </c>
      <c r="D633" s="32" t="s">
        <v>536</v>
      </c>
      <c r="E633" s="33">
        <v>610</v>
      </c>
      <c r="F633" s="192">
        <v>1243</v>
      </c>
      <c r="G633" s="223">
        <v>1194.658</v>
      </c>
      <c r="X633" s="213">
        <f t="shared" si="52"/>
        <v>96.11086082059533</v>
      </c>
    </row>
    <row r="634" spans="1:24" ht="156">
      <c r="A634" s="51" t="s">
        <v>625</v>
      </c>
      <c r="B634" s="13" t="s">
        <v>461</v>
      </c>
      <c r="C634" s="13" t="s">
        <v>457</v>
      </c>
      <c r="D634" s="30" t="s">
        <v>251</v>
      </c>
      <c r="E634" s="31" t="s">
        <v>529</v>
      </c>
      <c r="F634" s="191">
        <f>SUM(F635)</f>
        <v>20990</v>
      </c>
      <c r="G634" s="191">
        <f>SUM(G635)</f>
        <v>18585.134</v>
      </c>
      <c r="X634" s="211">
        <f t="shared" si="52"/>
        <v>88.54280133396854</v>
      </c>
    </row>
    <row r="635" spans="1:24" ht="56.25">
      <c r="A635" s="78" t="s">
        <v>610</v>
      </c>
      <c r="B635" s="17" t="s">
        <v>461</v>
      </c>
      <c r="C635" s="17" t="s">
        <v>457</v>
      </c>
      <c r="D635" s="32" t="s">
        <v>251</v>
      </c>
      <c r="E635" s="33">
        <v>600</v>
      </c>
      <c r="F635" s="192">
        <f>SUM(F636)</f>
        <v>20990</v>
      </c>
      <c r="G635" s="192">
        <f>SUM(G636)</f>
        <v>18585.134</v>
      </c>
      <c r="X635" s="213">
        <f t="shared" si="52"/>
        <v>88.54280133396854</v>
      </c>
    </row>
    <row r="636" spans="1:24" ht="18.75">
      <c r="A636" s="78" t="s">
        <v>817</v>
      </c>
      <c r="B636" s="17" t="s">
        <v>461</v>
      </c>
      <c r="C636" s="17" t="s">
        <v>457</v>
      </c>
      <c r="D636" s="32" t="s">
        <v>251</v>
      </c>
      <c r="E636" s="33">
        <v>610</v>
      </c>
      <c r="F636" s="192">
        <v>20990</v>
      </c>
      <c r="G636" s="192">
        <v>18585.134</v>
      </c>
      <c r="X636" s="213">
        <f t="shared" si="52"/>
        <v>88.54280133396854</v>
      </c>
    </row>
    <row r="637" spans="1:24" ht="97.5">
      <c r="A637" s="51" t="s">
        <v>626</v>
      </c>
      <c r="B637" s="13" t="s">
        <v>461</v>
      </c>
      <c r="C637" s="13" t="s">
        <v>457</v>
      </c>
      <c r="D637" s="30" t="s">
        <v>252</v>
      </c>
      <c r="E637" s="31" t="s">
        <v>529</v>
      </c>
      <c r="F637" s="191">
        <f>SUM(F638)</f>
        <v>160</v>
      </c>
      <c r="G637" s="191">
        <f>SUM(G638)</f>
        <v>71.826</v>
      </c>
      <c r="X637" s="211">
        <f t="shared" si="52"/>
        <v>44.89124999999999</v>
      </c>
    </row>
    <row r="638" spans="1:24" ht="56.25">
      <c r="A638" s="78" t="s">
        <v>610</v>
      </c>
      <c r="B638" s="17" t="s">
        <v>461</v>
      </c>
      <c r="C638" s="17" t="s">
        <v>457</v>
      </c>
      <c r="D638" s="32" t="s">
        <v>252</v>
      </c>
      <c r="E638" s="33">
        <v>600</v>
      </c>
      <c r="F638" s="192">
        <f>SUM(F639)</f>
        <v>160</v>
      </c>
      <c r="G638" s="192">
        <f>SUM(G639)</f>
        <v>71.826</v>
      </c>
      <c r="X638" s="213">
        <f t="shared" si="52"/>
        <v>44.89124999999999</v>
      </c>
    </row>
    <row r="639" spans="1:24" ht="18.75">
      <c r="A639" s="78" t="s">
        <v>817</v>
      </c>
      <c r="B639" s="17" t="s">
        <v>461</v>
      </c>
      <c r="C639" s="17" t="s">
        <v>457</v>
      </c>
      <c r="D639" s="32" t="s">
        <v>252</v>
      </c>
      <c r="E639" s="33">
        <v>610</v>
      </c>
      <c r="F639" s="192">
        <v>160</v>
      </c>
      <c r="G639" s="192">
        <v>71.826</v>
      </c>
      <c r="X639" s="213">
        <f t="shared" si="52"/>
        <v>44.89124999999999</v>
      </c>
    </row>
    <row r="640" spans="1:24" ht="97.5">
      <c r="A640" s="51" t="s">
        <v>289</v>
      </c>
      <c r="B640" s="13" t="s">
        <v>461</v>
      </c>
      <c r="C640" s="13" t="s">
        <v>457</v>
      </c>
      <c r="D640" s="30" t="s">
        <v>253</v>
      </c>
      <c r="E640" s="31" t="s">
        <v>529</v>
      </c>
      <c r="F640" s="191">
        <f>SUM(F641)</f>
        <v>1243</v>
      </c>
      <c r="G640" s="191">
        <f>SUM(G641)</f>
        <v>1179.475</v>
      </c>
      <c r="X640" s="211">
        <f t="shared" si="52"/>
        <v>94.88938053097344</v>
      </c>
    </row>
    <row r="641" spans="1:24" ht="56.25">
      <c r="A641" s="74" t="s">
        <v>610</v>
      </c>
      <c r="B641" s="17" t="s">
        <v>461</v>
      </c>
      <c r="C641" s="17" t="s">
        <v>457</v>
      </c>
      <c r="D641" s="32" t="s">
        <v>253</v>
      </c>
      <c r="E641" s="33">
        <v>600</v>
      </c>
      <c r="F641" s="192">
        <f>SUM(F642)</f>
        <v>1243</v>
      </c>
      <c r="G641" s="192">
        <f>SUM(G642)</f>
        <v>1179.475</v>
      </c>
      <c r="X641" s="213">
        <f t="shared" si="52"/>
        <v>94.88938053097344</v>
      </c>
    </row>
    <row r="642" spans="1:24" ht="18.75">
      <c r="A642" s="74" t="s">
        <v>817</v>
      </c>
      <c r="B642" s="17" t="s">
        <v>461</v>
      </c>
      <c r="C642" s="17" t="s">
        <v>457</v>
      </c>
      <c r="D642" s="32" t="s">
        <v>253</v>
      </c>
      <c r="E642" s="33">
        <v>610</v>
      </c>
      <c r="F642" s="192">
        <v>1243</v>
      </c>
      <c r="G642" s="192">
        <v>1179.475</v>
      </c>
      <c r="X642" s="213">
        <f t="shared" si="52"/>
        <v>94.88938053097344</v>
      </c>
    </row>
    <row r="643" spans="1:24" ht="87.75" customHeight="1">
      <c r="A643" s="53" t="s">
        <v>286</v>
      </c>
      <c r="B643" s="13" t="s">
        <v>461</v>
      </c>
      <c r="C643" s="13" t="s">
        <v>457</v>
      </c>
      <c r="D643" s="30" t="s">
        <v>287</v>
      </c>
      <c r="E643" s="31" t="s">
        <v>529</v>
      </c>
      <c r="F643" s="191">
        <f>SUM(F644+F647+F650+F653+F656+F659)</f>
        <v>81445.61</v>
      </c>
      <c r="G643" s="191">
        <f>SUM(G644+G647+G650+G653+G656+G659)</f>
        <v>61433.533</v>
      </c>
      <c r="X643" s="211">
        <f t="shared" si="52"/>
        <v>75.42890648127015</v>
      </c>
    </row>
    <row r="644" spans="1:24" ht="58.5">
      <c r="A644" s="51" t="s">
        <v>622</v>
      </c>
      <c r="B644" s="13" t="s">
        <v>461</v>
      </c>
      <c r="C644" s="13" t="s">
        <v>457</v>
      </c>
      <c r="D644" s="30" t="s">
        <v>288</v>
      </c>
      <c r="E644" s="31" t="s">
        <v>529</v>
      </c>
      <c r="F644" s="191">
        <f>SUM(F645)</f>
        <v>11957.81</v>
      </c>
      <c r="G644" s="191">
        <f>SUM(G645)</f>
        <v>11731.351</v>
      </c>
      <c r="H644" s="220"/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11">
        <f t="shared" si="52"/>
        <v>98.10618332286599</v>
      </c>
    </row>
    <row r="645" spans="1:24" ht="56.25">
      <c r="A645" s="78" t="s">
        <v>610</v>
      </c>
      <c r="B645" s="17" t="s">
        <v>461</v>
      </c>
      <c r="C645" s="17" t="s">
        <v>457</v>
      </c>
      <c r="D645" s="32" t="s">
        <v>288</v>
      </c>
      <c r="E645" s="33">
        <v>600</v>
      </c>
      <c r="F645" s="192">
        <f>SUM(F646)</f>
        <v>11957.81</v>
      </c>
      <c r="G645" s="192">
        <f>SUM(G646)</f>
        <v>11731.351</v>
      </c>
      <c r="X645" s="213">
        <f t="shared" si="52"/>
        <v>98.10618332286599</v>
      </c>
    </row>
    <row r="646" spans="1:24" ht="18.75">
      <c r="A646" s="78" t="s">
        <v>817</v>
      </c>
      <c r="B646" s="17" t="s">
        <v>461</v>
      </c>
      <c r="C646" s="17" t="s">
        <v>457</v>
      </c>
      <c r="D646" s="32" t="s">
        <v>288</v>
      </c>
      <c r="E646" s="33">
        <v>610</v>
      </c>
      <c r="F646" s="192">
        <v>11957.81</v>
      </c>
      <c r="G646" s="206">
        <v>11731.351</v>
      </c>
      <c r="X646" s="213">
        <f t="shared" si="52"/>
        <v>98.10618332286599</v>
      </c>
    </row>
    <row r="647" spans="1:24" ht="78">
      <c r="A647" s="51" t="s">
        <v>696</v>
      </c>
      <c r="B647" s="13" t="s">
        <v>461</v>
      </c>
      <c r="C647" s="13" t="s">
        <v>457</v>
      </c>
      <c r="D647" s="117" t="s">
        <v>699</v>
      </c>
      <c r="E647" s="31" t="s">
        <v>529</v>
      </c>
      <c r="F647" s="193">
        <f>SUM(F648)</f>
        <v>12636.8</v>
      </c>
      <c r="G647" s="193">
        <f>SUM(G648)</f>
        <v>12536.907</v>
      </c>
      <c r="X647" s="211">
        <f t="shared" si="52"/>
        <v>99.2095071537098</v>
      </c>
    </row>
    <row r="648" spans="1:24" ht="56.25">
      <c r="A648" s="78" t="s">
        <v>610</v>
      </c>
      <c r="B648" s="17" t="s">
        <v>461</v>
      </c>
      <c r="C648" s="17" t="s">
        <v>457</v>
      </c>
      <c r="D648" s="120" t="s">
        <v>699</v>
      </c>
      <c r="E648" s="33">
        <v>600</v>
      </c>
      <c r="F648" s="194">
        <f>SUM(F649)</f>
        <v>12636.8</v>
      </c>
      <c r="G648" s="194">
        <f>SUM(G649)</f>
        <v>12536.907</v>
      </c>
      <c r="X648" s="213">
        <f t="shared" si="52"/>
        <v>99.2095071537098</v>
      </c>
    </row>
    <row r="649" spans="1:24" ht="18.75">
      <c r="A649" s="78" t="s">
        <v>817</v>
      </c>
      <c r="B649" s="17" t="s">
        <v>461</v>
      </c>
      <c r="C649" s="17" t="s">
        <v>457</v>
      </c>
      <c r="D649" s="120" t="s">
        <v>699</v>
      </c>
      <c r="E649" s="33">
        <v>610</v>
      </c>
      <c r="F649" s="194">
        <v>12636.8</v>
      </c>
      <c r="G649" s="206">
        <v>12536.907</v>
      </c>
      <c r="X649" s="213">
        <f t="shared" si="52"/>
        <v>99.2095071537098</v>
      </c>
    </row>
    <row r="650" spans="1:24" ht="97.5">
      <c r="A650" s="134" t="s">
        <v>445</v>
      </c>
      <c r="B650" s="13" t="s">
        <v>461</v>
      </c>
      <c r="C650" s="13" t="s">
        <v>457</v>
      </c>
      <c r="D650" s="30" t="s">
        <v>446</v>
      </c>
      <c r="E650" s="31" t="s">
        <v>529</v>
      </c>
      <c r="F650" s="193">
        <f>SUM(F651)</f>
        <v>3030</v>
      </c>
      <c r="G650" s="193">
        <f>SUM(G651)</f>
        <v>2870</v>
      </c>
      <c r="X650" s="211">
        <f t="shared" si="52"/>
        <v>94.71947194719472</v>
      </c>
    </row>
    <row r="651" spans="1:24" ht="56.25">
      <c r="A651" s="135" t="s">
        <v>610</v>
      </c>
      <c r="B651" s="17" t="s">
        <v>461</v>
      </c>
      <c r="C651" s="17" t="s">
        <v>457</v>
      </c>
      <c r="D651" s="32" t="s">
        <v>446</v>
      </c>
      <c r="E651" s="41">
        <v>600</v>
      </c>
      <c r="F651" s="194">
        <f>SUM(F652)</f>
        <v>3030</v>
      </c>
      <c r="G651" s="194">
        <f>SUM(G652)</f>
        <v>2870</v>
      </c>
      <c r="X651" s="213">
        <f t="shared" si="52"/>
        <v>94.71947194719472</v>
      </c>
    </row>
    <row r="652" spans="1:24" ht="18.75">
      <c r="A652" s="135" t="s">
        <v>817</v>
      </c>
      <c r="B652" s="17" t="s">
        <v>461</v>
      </c>
      <c r="C652" s="17" t="s">
        <v>457</v>
      </c>
      <c r="D652" s="32" t="s">
        <v>446</v>
      </c>
      <c r="E652" s="41">
        <v>610</v>
      </c>
      <c r="F652" s="194">
        <v>3030</v>
      </c>
      <c r="G652" s="206">
        <v>2870</v>
      </c>
      <c r="X652" s="213">
        <f aca="true" t="shared" si="54" ref="X652:X715">G652/F652%</f>
        <v>94.71947194719472</v>
      </c>
    </row>
    <row r="653" spans="1:24" ht="117">
      <c r="A653" s="134" t="s">
        <v>154</v>
      </c>
      <c r="B653" s="13" t="s">
        <v>461</v>
      </c>
      <c r="C653" s="13" t="s">
        <v>457</v>
      </c>
      <c r="D653" s="30" t="s">
        <v>155</v>
      </c>
      <c r="E653" s="31" t="s">
        <v>529</v>
      </c>
      <c r="F653" s="224">
        <f>SUM(F654)</f>
        <v>420</v>
      </c>
      <c r="G653" s="224">
        <f>SUM(G654)</f>
        <v>380</v>
      </c>
      <c r="X653" s="211">
        <f t="shared" si="54"/>
        <v>90.47619047619047</v>
      </c>
    </row>
    <row r="654" spans="1:24" ht="56.25">
      <c r="A654" s="135" t="s">
        <v>610</v>
      </c>
      <c r="B654" s="17" t="s">
        <v>461</v>
      </c>
      <c r="C654" s="17" t="s">
        <v>457</v>
      </c>
      <c r="D654" s="32" t="s">
        <v>155</v>
      </c>
      <c r="E654" s="41">
        <v>600</v>
      </c>
      <c r="F654" s="225">
        <f>SUM(F655)</f>
        <v>420</v>
      </c>
      <c r="G654" s="225">
        <f>SUM(G655)</f>
        <v>380</v>
      </c>
      <c r="X654" s="213">
        <f t="shared" si="54"/>
        <v>90.47619047619047</v>
      </c>
    </row>
    <row r="655" spans="1:24" ht="18.75">
      <c r="A655" s="135" t="s">
        <v>817</v>
      </c>
      <c r="B655" s="17" t="s">
        <v>461</v>
      </c>
      <c r="C655" s="17" t="s">
        <v>457</v>
      </c>
      <c r="D655" s="32" t="s">
        <v>155</v>
      </c>
      <c r="E655" s="41">
        <v>610</v>
      </c>
      <c r="F655" s="225">
        <v>420</v>
      </c>
      <c r="G655" s="206">
        <v>380</v>
      </c>
      <c r="X655" s="213">
        <f t="shared" si="54"/>
        <v>90.47619047619047</v>
      </c>
    </row>
    <row r="656" spans="1:24" ht="81" customHeight="1">
      <c r="A656" s="51" t="s">
        <v>140</v>
      </c>
      <c r="B656" s="108" t="s">
        <v>461</v>
      </c>
      <c r="C656" s="108" t="s">
        <v>457</v>
      </c>
      <c r="D656" s="30" t="s">
        <v>142</v>
      </c>
      <c r="E656" s="154" t="s">
        <v>529</v>
      </c>
      <c r="F656" s="193">
        <f>SUM(F657)</f>
        <v>46370</v>
      </c>
      <c r="G656" s="193">
        <f>SUM(G657)</f>
        <v>28387.085</v>
      </c>
      <c r="X656" s="211">
        <f t="shared" si="54"/>
        <v>61.21864351951693</v>
      </c>
    </row>
    <row r="657" spans="1:24" ht="56.25">
      <c r="A657" s="78" t="s">
        <v>610</v>
      </c>
      <c r="B657" s="112" t="s">
        <v>461</v>
      </c>
      <c r="C657" s="112" t="s">
        <v>457</v>
      </c>
      <c r="D657" s="32" t="s">
        <v>142</v>
      </c>
      <c r="E657" s="41">
        <v>600</v>
      </c>
      <c r="F657" s="194">
        <f>SUM(F658)</f>
        <v>46370</v>
      </c>
      <c r="G657" s="194">
        <f>SUM(G658)</f>
        <v>28387.085</v>
      </c>
      <c r="X657" s="213">
        <f t="shared" si="54"/>
        <v>61.21864351951693</v>
      </c>
    </row>
    <row r="658" spans="1:24" ht="18.75">
      <c r="A658" s="78" t="s">
        <v>817</v>
      </c>
      <c r="B658" s="112" t="s">
        <v>461</v>
      </c>
      <c r="C658" s="112" t="s">
        <v>457</v>
      </c>
      <c r="D658" s="32" t="s">
        <v>142</v>
      </c>
      <c r="E658" s="41">
        <v>610</v>
      </c>
      <c r="F658" s="194">
        <v>46370</v>
      </c>
      <c r="G658" s="206">
        <v>28387.085</v>
      </c>
      <c r="X658" s="213">
        <f t="shared" si="54"/>
        <v>61.21864351951693</v>
      </c>
    </row>
    <row r="659" spans="1:24" ht="73.5" customHeight="1">
      <c r="A659" s="51" t="s">
        <v>141</v>
      </c>
      <c r="B659" s="108" t="s">
        <v>461</v>
      </c>
      <c r="C659" s="108" t="s">
        <v>457</v>
      </c>
      <c r="D659" s="30" t="s">
        <v>143</v>
      </c>
      <c r="E659" s="154" t="s">
        <v>529</v>
      </c>
      <c r="F659" s="193">
        <f>SUM(F660)</f>
        <v>7031</v>
      </c>
      <c r="G659" s="193">
        <f>SUM(G660)</f>
        <v>5528.19</v>
      </c>
      <c r="X659" s="211">
        <f t="shared" si="54"/>
        <v>78.62594225572464</v>
      </c>
    </row>
    <row r="660" spans="1:24" ht="56.25">
      <c r="A660" s="78" t="s">
        <v>610</v>
      </c>
      <c r="B660" s="112" t="s">
        <v>461</v>
      </c>
      <c r="C660" s="112" t="s">
        <v>457</v>
      </c>
      <c r="D660" s="32" t="s">
        <v>143</v>
      </c>
      <c r="E660" s="41">
        <v>600</v>
      </c>
      <c r="F660" s="194">
        <f>SUM(F661)</f>
        <v>7031</v>
      </c>
      <c r="G660" s="194">
        <f>SUM(G661)</f>
        <v>5528.19</v>
      </c>
      <c r="X660" s="213">
        <f t="shared" si="54"/>
        <v>78.62594225572464</v>
      </c>
    </row>
    <row r="661" spans="1:24" ht="18.75">
      <c r="A661" s="78" t="s">
        <v>817</v>
      </c>
      <c r="B661" s="112" t="s">
        <v>461</v>
      </c>
      <c r="C661" s="112" t="s">
        <v>457</v>
      </c>
      <c r="D661" s="32" t="s">
        <v>143</v>
      </c>
      <c r="E661" s="41">
        <v>610</v>
      </c>
      <c r="F661" s="194">
        <v>7031</v>
      </c>
      <c r="G661" s="206">
        <v>5528.19</v>
      </c>
      <c r="X661" s="213">
        <f t="shared" si="54"/>
        <v>78.62594225572464</v>
      </c>
    </row>
    <row r="662" spans="1:24" ht="93.75">
      <c r="A662" s="48" t="s">
        <v>316</v>
      </c>
      <c r="B662" s="56" t="s">
        <v>461</v>
      </c>
      <c r="C662" s="56" t="s">
        <v>457</v>
      </c>
      <c r="D662" s="97" t="s">
        <v>317</v>
      </c>
      <c r="E662" s="97" t="s">
        <v>529</v>
      </c>
      <c r="F662" s="191">
        <f>SUM(F663+F666)</f>
        <v>93477.02</v>
      </c>
      <c r="G662" s="191">
        <f>SUM(G663+G666)</f>
        <v>56106.711</v>
      </c>
      <c r="X662" s="211">
        <f t="shared" si="54"/>
        <v>60.021929453891445</v>
      </c>
    </row>
    <row r="663" spans="1:24" ht="39">
      <c r="A663" s="129" t="s">
        <v>769</v>
      </c>
      <c r="B663" s="56" t="s">
        <v>461</v>
      </c>
      <c r="C663" s="56" t="s">
        <v>457</v>
      </c>
      <c r="D663" s="30" t="s">
        <v>770</v>
      </c>
      <c r="E663" s="97" t="s">
        <v>529</v>
      </c>
      <c r="F663" s="193">
        <f>SUM(F664)</f>
        <v>75996</v>
      </c>
      <c r="G663" s="193">
        <f>SUM(G664)</f>
        <v>38680.595</v>
      </c>
      <c r="X663" s="211">
        <f t="shared" si="54"/>
        <v>50.89819858939944</v>
      </c>
    </row>
    <row r="664" spans="1:24" ht="37.5">
      <c r="A664" s="130" t="s">
        <v>414</v>
      </c>
      <c r="B664" s="59" t="s">
        <v>461</v>
      </c>
      <c r="C664" s="59" t="s">
        <v>457</v>
      </c>
      <c r="D664" s="32" t="s">
        <v>770</v>
      </c>
      <c r="E664" s="41">
        <v>400</v>
      </c>
      <c r="F664" s="194">
        <f>SUM(F665)</f>
        <v>75996</v>
      </c>
      <c r="G664" s="194">
        <f>SUM(G665)</f>
        <v>38680.595</v>
      </c>
      <c r="X664" s="213">
        <f t="shared" si="54"/>
        <v>50.89819858939944</v>
      </c>
    </row>
    <row r="665" spans="1:24" ht="18.75">
      <c r="A665" s="131" t="s">
        <v>415</v>
      </c>
      <c r="B665" s="59" t="s">
        <v>461</v>
      </c>
      <c r="C665" s="59" t="s">
        <v>457</v>
      </c>
      <c r="D665" s="32" t="s">
        <v>770</v>
      </c>
      <c r="E665" s="41">
        <v>410</v>
      </c>
      <c r="F665" s="194">
        <v>75996</v>
      </c>
      <c r="G665" s="206">
        <v>38680.595</v>
      </c>
      <c r="X665" s="213">
        <f t="shared" si="54"/>
        <v>50.89819858939944</v>
      </c>
    </row>
    <row r="666" spans="1:24" ht="58.5">
      <c r="A666" s="51" t="s">
        <v>537</v>
      </c>
      <c r="B666" s="56" t="s">
        <v>461</v>
      </c>
      <c r="C666" s="56" t="s">
        <v>457</v>
      </c>
      <c r="D666" s="117" t="s">
        <v>538</v>
      </c>
      <c r="E666" s="97" t="s">
        <v>529</v>
      </c>
      <c r="F666" s="191">
        <f>SUM(F667)</f>
        <v>17481.02</v>
      </c>
      <c r="G666" s="191">
        <f>SUM(G667)</f>
        <v>17426.116</v>
      </c>
      <c r="X666" s="211">
        <f t="shared" si="54"/>
        <v>99.68592221735345</v>
      </c>
    </row>
    <row r="667" spans="1:24" ht="37.5">
      <c r="A667" s="86" t="s">
        <v>414</v>
      </c>
      <c r="B667" s="59" t="s">
        <v>461</v>
      </c>
      <c r="C667" s="59" t="s">
        <v>457</v>
      </c>
      <c r="D667" s="120" t="s">
        <v>538</v>
      </c>
      <c r="E667" s="121">
        <v>400</v>
      </c>
      <c r="F667" s="192">
        <f>SUM(F668)</f>
        <v>17481.02</v>
      </c>
      <c r="G667" s="192">
        <f>SUM(G668)</f>
        <v>17426.116</v>
      </c>
      <c r="X667" s="213">
        <f t="shared" si="54"/>
        <v>99.68592221735345</v>
      </c>
    </row>
    <row r="668" spans="1:24" ht="18.75">
      <c r="A668" s="52" t="s">
        <v>415</v>
      </c>
      <c r="B668" s="59" t="s">
        <v>461</v>
      </c>
      <c r="C668" s="59" t="s">
        <v>457</v>
      </c>
      <c r="D668" s="120" t="s">
        <v>538</v>
      </c>
      <c r="E668" s="121">
        <v>410</v>
      </c>
      <c r="F668" s="192">
        <v>17481.02</v>
      </c>
      <c r="G668" s="206">
        <v>17426.116</v>
      </c>
      <c r="X668" s="213">
        <f t="shared" si="54"/>
        <v>99.68592221735345</v>
      </c>
    </row>
    <row r="669" spans="1:24" ht="93.75">
      <c r="A669" s="87" t="s">
        <v>65</v>
      </c>
      <c r="B669" s="13" t="s">
        <v>461</v>
      </c>
      <c r="C669" s="13" t="s">
        <v>457</v>
      </c>
      <c r="D669" s="30" t="s">
        <v>67</v>
      </c>
      <c r="E669" s="31" t="s">
        <v>529</v>
      </c>
      <c r="F669" s="193">
        <f>SUM(F670)</f>
        <v>2864</v>
      </c>
      <c r="G669" s="193">
        <f>SUM(G670)</f>
        <v>2863.1099999999997</v>
      </c>
      <c r="X669" s="211">
        <f t="shared" si="54"/>
        <v>99.96892458100557</v>
      </c>
    </row>
    <row r="670" spans="1:24" ht="120.75" customHeight="1">
      <c r="A670" s="132" t="s">
        <v>428</v>
      </c>
      <c r="B670" s="13" t="s">
        <v>461</v>
      </c>
      <c r="C670" s="13" t="s">
        <v>457</v>
      </c>
      <c r="D670" s="98" t="s">
        <v>332</v>
      </c>
      <c r="E670" s="31" t="s">
        <v>529</v>
      </c>
      <c r="F670" s="193">
        <f>SUM(F671)</f>
        <v>2864</v>
      </c>
      <c r="G670" s="193">
        <f>SUM(G671)</f>
        <v>2863.1099999999997</v>
      </c>
      <c r="X670" s="211">
        <f t="shared" si="54"/>
        <v>99.96892458100557</v>
      </c>
    </row>
    <row r="671" spans="1:24" ht="93.75">
      <c r="A671" s="132" t="s">
        <v>429</v>
      </c>
      <c r="B671" s="13" t="s">
        <v>461</v>
      </c>
      <c r="C671" s="13" t="s">
        <v>457</v>
      </c>
      <c r="D671" s="98" t="s">
        <v>333</v>
      </c>
      <c r="E671" s="31" t="s">
        <v>529</v>
      </c>
      <c r="F671" s="193">
        <f>SUM(F672+F675)</f>
        <v>2864</v>
      </c>
      <c r="G671" s="193">
        <f>SUM(G672+G675)</f>
        <v>2863.1099999999997</v>
      </c>
      <c r="X671" s="211">
        <f t="shared" si="54"/>
        <v>99.96892458100557</v>
      </c>
    </row>
    <row r="672" spans="1:24" ht="78">
      <c r="A672" s="129" t="s">
        <v>771</v>
      </c>
      <c r="B672" s="13" t="s">
        <v>461</v>
      </c>
      <c r="C672" s="13" t="s">
        <v>457</v>
      </c>
      <c r="D672" s="98" t="s">
        <v>772</v>
      </c>
      <c r="E672" s="31" t="s">
        <v>529</v>
      </c>
      <c r="F672" s="193">
        <f>SUM(F673)</f>
        <v>2165</v>
      </c>
      <c r="G672" s="193">
        <f>SUM(G673)</f>
        <v>2164.225</v>
      </c>
      <c r="X672" s="211">
        <f t="shared" si="54"/>
        <v>99.96420323325636</v>
      </c>
    </row>
    <row r="673" spans="1:24" ht="37.5">
      <c r="A673" s="133" t="s">
        <v>584</v>
      </c>
      <c r="B673" s="17" t="s">
        <v>461</v>
      </c>
      <c r="C673" s="17" t="s">
        <v>457</v>
      </c>
      <c r="D673" s="100" t="s">
        <v>772</v>
      </c>
      <c r="E673" s="100" t="s">
        <v>586</v>
      </c>
      <c r="F673" s="194">
        <f>SUM(F674)</f>
        <v>2165</v>
      </c>
      <c r="G673" s="194">
        <f>SUM(G674)</f>
        <v>2164.225</v>
      </c>
      <c r="X673" s="213">
        <f t="shared" si="54"/>
        <v>99.96420323325636</v>
      </c>
    </row>
    <row r="674" spans="1:24" ht="56.25">
      <c r="A674" s="133" t="s">
        <v>810</v>
      </c>
      <c r="B674" s="17" t="s">
        <v>461</v>
      </c>
      <c r="C674" s="17" t="s">
        <v>457</v>
      </c>
      <c r="D674" s="100" t="s">
        <v>772</v>
      </c>
      <c r="E674" s="100" t="s">
        <v>587</v>
      </c>
      <c r="F674" s="194">
        <v>2165</v>
      </c>
      <c r="G674" s="206">
        <v>2164.225</v>
      </c>
      <c r="X674" s="213">
        <f t="shared" si="54"/>
        <v>99.96420323325636</v>
      </c>
    </row>
    <row r="675" spans="1:24" ht="91.5" customHeight="1">
      <c r="A675" s="77" t="s">
        <v>163</v>
      </c>
      <c r="B675" s="13" t="s">
        <v>461</v>
      </c>
      <c r="C675" s="13" t="s">
        <v>457</v>
      </c>
      <c r="D675" s="98" t="s">
        <v>156</v>
      </c>
      <c r="E675" s="31" t="s">
        <v>529</v>
      </c>
      <c r="F675" s="198">
        <f>SUM(F676)</f>
        <v>699</v>
      </c>
      <c r="G675" s="198">
        <f>SUM(G676)</f>
        <v>698.885</v>
      </c>
      <c r="X675" s="211">
        <f t="shared" si="54"/>
        <v>99.98354792560801</v>
      </c>
    </row>
    <row r="676" spans="1:24" ht="37.5">
      <c r="A676" s="61" t="s">
        <v>584</v>
      </c>
      <c r="B676" s="17" t="s">
        <v>461</v>
      </c>
      <c r="C676" s="17" t="s">
        <v>457</v>
      </c>
      <c r="D676" s="100" t="s">
        <v>156</v>
      </c>
      <c r="E676" s="100" t="s">
        <v>586</v>
      </c>
      <c r="F676" s="199">
        <f>SUM(F677)</f>
        <v>699</v>
      </c>
      <c r="G676" s="199">
        <f>SUM(G677)</f>
        <v>698.885</v>
      </c>
      <c r="X676" s="213">
        <f t="shared" si="54"/>
        <v>99.98354792560801</v>
      </c>
    </row>
    <row r="677" spans="1:24" ht="56.25">
      <c r="A677" s="61" t="s">
        <v>810</v>
      </c>
      <c r="B677" s="17" t="s">
        <v>461</v>
      </c>
      <c r="C677" s="17" t="s">
        <v>457</v>
      </c>
      <c r="D677" s="100" t="s">
        <v>156</v>
      </c>
      <c r="E677" s="100" t="s">
        <v>587</v>
      </c>
      <c r="F677" s="199">
        <v>699</v>
      </c>
      <c r="G677" s="206">
        <v>698.885</v>
      </c>
      <c r="X677" s="213">
        <f t="shared" si="54"/>
        <v>99.98354792560801</v>
      </c>
    </row>
    <row r="678" spans="1:24" ht="37.5">
      <c r="A678" s="149" t="s">
        <v>640</v>
      </c>
      <c r="B678" s="13" t="s">
        <v>461</v>
      </c>
      <c r="C678" s="13" t="s">
        <v>457</v>
      </c>
      <c r="D678" s="30" t="s">
        <v>321</v>
      </c>
      <c r="E678" s="31" t="s">
        <v>529</v>
      </c>
      <c r="F678" s="198">
        <f>SUM(F679+F682)</f>
        <v>7795</v>
      </c>
      <c r="G678" s="198">
        <f>SUM(G679+G682)</f>
        <v>7694.519</v>
      </c>
      <c r="X678" s="211">
        <f t="shared" si="54"/>
        <v>98.71095574085952</v>
      </c>
    </row>
    <row r="679" spans="1:24" ht="78">
      <c r="A679" s="54" t="s">
        <v>697</v>
      </c>
      <c r="B679" s="13" t="s">
        <v>461</v>
      </c>
      <c r="C679" s="13" t="s">
        <v>457</v>
      </c>
      <c r="D679" s="30" t="s">
        <v>708</v>
      </c>
      <c r="E679" s="31" t="s">
        <v>529</v>
      </c>
      <c r="F679" s="198">
        <f>SUM(F680)</f>
        <v>6900</v>
      </c>
      <c r="G679" s="198">
        <f>SUM(G680)</f>
        <v>6881.895</v>
      </c>
      <c r="X679" s="211">
        <f t="shared" si="54"/>
        <v>99.73760869565218</v>
      </c>
    </row>
    <row r="680" spans="1:24" ht="56.25">
      <c r="A680" s="55" t="s">
        <v>610</v>
      </c>
      <c r="B680" s="17" t="s">
        <v>461</v>
      </c>
      <c r="C680" s="17" t="s">
        <v>457</v>
      </c>
      <c r="D680" s="32" t="s">
        <v>708</v>
      </c>
      <c r="E680" s="116" t="s">
        <v>611</v>
      </c>
      <c r="F680" s="199">
        <f>SUM(F681)</f>
        <v>6900</v>
      </c>
      <c r="G680" s="199">
        <f>SUM(G681)</f>
        <v>6881.895</v>
      </c>
      <c r="X680" s="213">
        <f t="shared" si="54"/>
        <v>99.73760869565218</v>
      </c>
    </row>
    <row r="681" spans="1:24" ht="18.75">
      <c r="A681" s="153" t="s">
        <v>817</v>
      </c>
      <c r="B681" s="17" t="s">
        <v>461</v>
      </c>
      <c r="C681" s="17" t="s">
        <v>457</v>
      </c>
      <c r="D681" s="32" t="s">
        <v>708</v>
      </c>
      <c r="E681" s="116" t="s">
        <v>564</v>
      </c>
      <c r="F681" s="199">
        <v>6900</v>
      </c>
      <c r="G681" s="206">
        <v>6881.895</v>
      </c>
      <c r="X681" s="213">
        <f t="shared" si="54"/>
        <v>99.73760869565218</v>
      </c>
    </row>
    <row r="682" spans="1:24" ht="78">
      <c r="A682" s="107" t="s">
        <v>133</v>
      </c>
      <c r="B682" s="13" t="s">
        <v>461</v>
      </c>
      <c r="C682" s="13" t="s">
        <v>457</v>
      </c>
      <c r="D682" s="30" t="s">
        <v>134</v>
      </c>
      <c r="E682" s="31" t="s">
        <v>529</v>
      </c>
      <c r="F682" s="198">
        <f>SUM(F683)</f>
        <v>895</v>
      </c>
      <c r="G682" s="198">
        <f>SUM(G683)</f>
        <v>812.624</v>
      </c>
      <c r="X682" s="211">
        <f t="shared" si="54"/>
        <v>90.7959776536313</v>
      </c>
    </row>
    <row r="683" spans="1:24" ht="56.25">
      <c r="A683" s="55" t="s">
        <v>610</v>
      </c>
      <c r="B683" s="17" t="s">
        <v>461</v>
      </c>
      <c r="C683" s="17" t="s">
        <v>457</v>
      </c>
      <c r="D683" s="32" t="s">
        <v>134</v>
      </c>
      <c r="E683" s="116" t="s">
        <v>611</v>
      </c>
      <c r="F683" s="199">
        <f>SUM(F684)</f>
        <v>895</v>
      </c>
      <c r="G683" s="199">
        <f>SUM(G684)</f>
        <v>812.624</v>
      </c>
      <c r="X683" s="213">
        <f t="shared" si="54"/>
        <v>90.7959776536313</v>
      </c>
    </row>
    <row r="684" spans="1:24" ht="18.75">
      <c r="A684" s="153" t="s">
        <v>817</v>
      </c>
      <c r="B684" s="17" t="s">
        <v>461</v>
      </c>
      <c r="C684" s="17" t="s">
        <v>457</v>
      </c>
      <c r="D684" s="32" t="s">
        <v>134</v>
      </c>
      <c r="E684" s="116" t="s">
        <v>564</v>
      </c>
      <c r="F684" s="199">
        <v>895</v>
      </c>
      <c r="G684" s="206">
        <v>812.624</v>
      </c>
      <c r="X684" s="213">
        <f t="shared" si="54"/>
        <v>90.7959776536313</v>
      </c>
    </row>
    <row r="685" spans="1:24" ht="36.75">
      <c r="A685" s="170" t="s">
        <v>254</v>
      </c>
      <c r="B685" s="171" t="s">
        <v>461</v>
      </c>
      <c r="C685" s="171" t="s">
        <v>458</v>
      </c>
      <c r="D685" s="172" t="s">
        <v>308</v>
      </c>
      <c r="E685" s="173" t="s">
        <v>529</v>
      </c>
      <c r="F685" s="226">
        <f>SUM(F686+F693+F706+F715)</f>
        <v>82621.5</v>
      </c>
      <c r="G685" s="226">
        <f>SUM(G686+G693+G706+G715)</f>
        <v>81912.69</v>
      </c>
      <c r="X685" s="211">
        <f t="shared" si="54"/>
        <v>99.14209981663369</v>
      </c>
    </row>
    <row r="686" spans="1:144" s="178" customFormat="1" ht="56.25">
      <c r="A686" s="73" t="s">
        <v>262</v>
      </c>
      <c r="B686" s="13" t="s">
        <v>461</v>
      </c>
      <c r="C686" s="13" t="s">
        <v>458</v>
      </c>
      <c r="D686" s="14" t="s">
        <v>347</v>
      </c>
      <c r="E686" s="13" t="s">
        <v>529</v>
      </c>
      <c r="F686" s="193">
        <f aca="true" t="shared" si="55" ref="F686:G691">SUM(F687)</f>
        <v>8</v>
      </c>
      <c r="G686" s="193">
        <f t="shared" si="55"/>
        <v>8</v>
      </c>
      <c r="W686" s="179"/>
      <c r="X686" s="211">
        <f t="shared" si="54"/>
        <v>100</v>
      </c>
      <c r="Y686" s="180"/>
      <c r="Z686" s="180"/>
      <c r="AA686" s="180"/>
      <c r="AB686" s="180"/>
      <c r="AC686" s="180"/>
      <c r="AD686" s="180"/>
      <c r="AE686" s="180"/>
      <c r="AF686" s="180"/>
      <c r="AG686" s="180"/>
      <c r="AH686" s="180"/>
      <c r="AI686" s="180"/>
      <c r="AJ686" s="180"/>
      <c r="AK686" s="180"/>
      <c r="AL686" s="180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80"/>
      <c r="AX686" s="180"/>
      <c r="AY686" s="180"/>
      <c r="AZ686" s="180"/>
      <c r="BA686" s="180"/>
      <c r="BB686" s="180"/>
      <c r="BC686" s="180"/>
      <c r="BD686" s="180"/>
      <c r="BE686" s="180"/>
      <c r="BF686" s="180"/>
      <c r="BG686" s="180"/>
      <c r="BH686" s="180"/>
      <c r="BI686" s="180"/>
      <c r="BJ686" s="180"/>
      <c r="BK686" s="180"/>
      <c r="BL686" s="180"/>
      <c r="BM686" s="180"/>
      <c r="BN686" s="180"/>
      <c r="BO686" s="180"/>
      <c r="BP686" s="180"/>
      <c r="BQ686" s="180"/>
      <c r="BR686" s="180"/>
      <c r="BS686" s="180"/>
      <c r="BT686" s="180"/>
      <c r="BU686" s="180"/>
      <c r="BV686" s="180"/>
      <c r="BW686" s="180"/>
      <c r="BX686" s="180"/>
      <c r="BY686" s="180"/>
      <c r="BZ686" s="180"/>
      <c r="CA686" s="180"/>
      <c r="CB686" s="180"/>
      <c r="CC686" s="180"/>
      <c r="CD686" s="180"/>
      <c r="CE686" s="180"/>
      <c r="CF686" s="180"/>
      <c r="CG686" s="180"/>
      <c r="CH686" s="180"/>
      <c r="CI686" s="180"/>
      <c r="CJ686" s="180"/>
      <c r="CK686" s="180"/>
      <c r="CL686" s="180"/>
      <c r="CM686" s="180"/>
      <c r="CN686" s="180"/>
      <c r="CO686" s="180"/>
      <c r="CP686" s="180"/>
      <c r="CQ686" s="180"/>
      <c r="CR686" s="180"/>
      <c r="CS686" s="180"/>
      <c r="CT686" s="180"/>
      <c r="CU686" s="180"/>
      <c r="CV686" s="180"/>
      <c r="CW686" s="180"/>
      <c r="CX686" s="180"/>
      <c r="CY686" s="180"/>
      <c r="CZ686" s="180"/>
      <c r="DA686" s="180"/>
      <c r="DB686" s="180"/>
      <c r="DC686" s="180"/>
      <c r="DD686" s="180"/>
      <c r="DE686" s="180"/>
      <c r="DF686" s="180"/>
      <c r="DG686" s="180"/>
      <c r="DH686" s="180"/>
      <c r="DI686" s="180"/>
      <c r="DJ686" s="180"/>
      <c r="DK686" s="180"/>
      <c r="DL686" s="180"/>
      <c r="DM686" s="180"/>
      <c r="DN686" s="180"/>
      <c r="DO686" s="180"/>
      <c r="DP686" s="180"/>
      <c r="DQ686" s="180"/>
      <c r="DR686" s="180"/>
      <c r="DS686" s="180"/>
      <c r="DT686" s="180"/>
      <c r="DU686" s="180"/>
      <c r="DV686" s="180"/>
      <c r="DW686" s="180"/>
      <c r="DX686" s="180"/>
      <c r="DY686" s="180"/>
      <c r="DZ686" s="180"/>
      <c r="EA686" s="180"/>
      <c r="EB686" s="180"/>
      <c r="EC686" s="180"/>
      <c r="ED686" s="180"/>
      <c r="EE686" s="180"/>
      <c r="EF686" s="180"/>
      <c r="EG686" s="180"/>
      <c r="EH686" s="180"/>
      <c r="EI686" s="180"/>
      <c r="EJ686" s="180"/>
      <c r="EK686" s="180"/>
      <c r="EL686" s="180"/>
      <c r="EM686" s="180"/>
      <c r="EN686" s="180"/>
    </row>
    <row r="687" spans="1:144" s="178" customFormat="1" ht="37.5">
      <c r="A687" s="48" t="s">
        <v>139</v>
      </c>
      <c r="B687" s="13" t="s">
        <v>461</v>
      </c>
      <c r="C687" s="13" t="s">
        <v>458</v>
      </c>
      <c r="D687" s="14" t="s">
        <v>19</v>
      </c>
      <c r="E687" s="13" t="s">
        <v>529</v>
      </c>
      <c r="F687" s="193">
        <f t="shared" si="55"/>
        <v>8</v>
      </c>
      <c r="G687" s="193">
        <f t="shared" si="55"/>
        <v>8</v>
      </c>
      <c r="W687" s="179"/>
      <c r="X687" s="211">
        <f t="shared" si="54"/>
        <v>100</v>
      </c>
      <c r="Y687" s="180"/>
      <c r="Z687" s="180"/>
      <c r="AA687" s="180"/>
      <c r="AB687" s="180"/>
      <c r="AC687" s="180"/>
      <c r="AD687" s="180"/>
      <c r="AE687" s="180"/>
      <c r="AF687" s="180"/>
      <c r="AG687" s="180"/>
      <c r="AH687" s="180"/>
      <c r="AI687" s="180"/>
      <c r="AJ687" s="180"/>
      <c r="AK687" s="180"/>
      <c r="AL687" s="180"/>
      <c r="AM687" s="180"/>
      <c r="AN687" s="180"/>
      <c r="AO687" s="180"/>
      <c r="AP687" s="180"/>
      <c r="AQ687" s="180"/>
      <c r="AR687" s="180"/>
      <c r="AS687" s="180"/>
      <c r="AT687" s="180"/>
      <c r="AU687" s="180"/>
      <c r="AV687" s="180"/>
      <c r="AW687" s="180"/>
      <c r="AX687" s="180"/>
      <c r="AY687" s="180"/>
      <c r="AZ687" s="180"/>
      <c r="BA687" s="180"/>
      <c r="BB687" s="180"/>
      <c r="BC687" s="180"/>
      <c r="BD687" s="180"/>
      <c r="BE687" s="180"/>
      <c r="BF687" s="180"/>
      <c r="BG687" s="180"/>
      <c r="BH687" s="180"/>
      <c r="BI687" s="180"/>
      <c r="BJ687" s="180"/>
      <c r="BK687" s="180"/>
      <c r="BL687" s="180"/>
      <c r="BM687" s="180"/>
      <c r="BN687" s="180"/>
      <c r="BO687" s="180"/>
      <c r="BP687" s="180"/>
      <c r="BQ687" s="180"/>
      <c r="BR687" s="180"/>
      <c r="BS687" s="180"/>
      <c r="BT687" s="180"/>
      <c r="BU687" s="180"/>
      <c r="BV687" s="180"/>
      <c r="BW687" s="180"/>
      <c r="BX687" s="180"/>
      <c r="BY687" s="180"/>
      <c r="BZ687" s="180"/>
      <c r="CA687" s="180"/>
      <c r="CB687" s="180"/>
      <c r="CC687" s="180"/>
      <c r="CD687" s="180"/>
      <c r="CE687" s="180"/>
      <c r="CF687" s="180"/>
      <c r="CG687" s="180"/>
      <c r="CH687" s="180"/>
      <c r="CI687" s="180"/>
      <c r="CJ687" s="180"/>
      <c r="CK687" s="180"/>
      <c r="CL687" s="180"/>
      <c r="CM687" s="180"/>
      <c r="CN687" s="180"/>
      <c r="CO687" s="180"/>
      <c r="CP687" s="180"/>
      <c r="CQ687" s="180"/>
      <c r="CR687" s="180"/>
      <c r="CS687" s="180"/>
      <c r="CT687" s="180"/>
      <c r="CU687" s="180"/>
      <c r="CV687" s="180"/>
      <c r="CW687" s="180"/>
      <c r="CX687" s="180"/>
      <c r="CY687" s="180"/>
      <c r="CZ687" s="180"/>
      <c r="DA687" s="180"/>
      <c r="DB687" s="180"/>
      <c r="DC687" s="180"/>
      <c r="DD687" s="180"/>
      <c r="DE687" s="180"/>
      <c r="DF687" s="180"/>
      <c r="DG687" s="180"/>
      <c r="DH687" s="180"/>
      <c r="DI687" s="180"/>
      <c r="DJ687" s="180"/>
      <c r="DK687" s="180"/>
      <c r="DL687" s="180"/>
      <c r="DM687" s="180"/>
      <c r="DN687" s="180"/>
      <c r="DO687" s="180"/>
      <c r="DP687" s="180"/>
      <c r="DQ687" s="180"/>
      <c r="DR687" s="180"/>
      <c r="DS687" s="180"/>
      <c r="DT687" s="180"/>
      <c r="DU687" s="180"/>
      <c r="DV687" s="180"/>
      <c r="DW687" s="180"/>
      <c r="DX687" s="180"/>
      <c r="DY687" s="180"/>
      <c r="DZ687" s="180"/>
      <c r="EA687" s="180"/>
      <c r="EB687" s="180"/>
      <c r="EC687" s="180"/>
      <c r="ED687" s="180"/>
      <c r="EE687" s="180"/>
      <c r="EF687" s="180"/>
      <c r="EG687" s="180"/>
      <c r="EH687" s="180"/>
      <c r="EI687" s="180"/>
      <c r="EJ687" s="180"/>
      <c r="EK687" s="180"/>
      <c r="EL687" s="180"/>
      <c r="EM687" s="180"/>
      <c r="EN687" s="180"/>
    </row>
    <row r="688" spans="1:144" s="178" customFormat="1" ht="56.25">
      <c r="A688" s="82" t="s">
        <v>16</v>
      </c>
      <c r="B688" s="13" t="s">
        <v>461</v>
      </c>
      <c r="C688" s="13" t="s">
        <v>458</v>
      </c>
      <c r="D688" s="14" t="s">
        <v>20</v>
      </c>
      <c r="E688" s="13" t="s">
        <v>529</v>
      </c>
      <c r="F688" s="193">
        <f t="shared" si="55"/>
        <v>8</v>
      </c>
      <c r="G688" s="193">
        <f t="shared" si="55"/>
        <v>8</v>
      </c>
      <c r="W688" s="179"/>
      <c r="X688" s="211">
        <f t="shared" si="54"/>
        <v>100</v>
      </c>
      <c r="Y688" s="180"/>
      <c r="Z688" s="180"/>
      <c r="AA688" s="180"/>
      <c r="AB688" s="180"/>
      <c r="AC688" s="180"/>
      <c r="AD688" s="180"/>
      <c r="AE688" s="180"/>
      <c r="AF688" s="180"/>
      <c r="AG688" s="180"/>
      <c r="AH688" s="180"/>
      <c r="AI688" s="180"/>
      <c r="AJ688" s="180"/>
      <c r="AK688" s="180"/>
      <c r="AL688" s="180"/>
      <c r="AM688" s="180"/>
      <c r="AN688" s="180"/>
      <c r="AO688" s="180"/>
      <c r="AP688" s="180"/>
      <c r="AQ688" s="180"/>
      <c r="AR688" s="180"/>
      <c r="AS688" s="180"/>
      <c r="AT688" s="180"/>
      <c r="AU688" s="180"/>
      <c r="AV688" s="180"/>
      <c r="AW688" s="180"/>
      <c r="AX688" s="180"/>
      <c r="AY688" s="180"/>
      <c r="AZ688" s="180"/>
      <c r="BA688" s="180"/>
      <c r="BB688" s="180"/>
      <c r="BC688" s="180"/>
      <c r="BD688" s="180"/>
      <c r="BE688" s="180"/>
      <c r="BF688" s="180"/>
      <c r="BG688" s="180"/>
      <c r="BH688" s="180"/>
      <c r="BI688" s="180"/>
      <c r="BJ688" s="180"/>
      <c r="BK688" s="180"/>
      <c r="BL688" s="180"/>
      <c r="BM688" s="180"/>
      <c r="BN688" s="180"/>
      <c r="BO688" s="180"/>
      <c r="BP688" s="180"/>
      <c r="BQ688" s="180"/>
      <c r="BR688" s="180"/>
      <c r="BS688" s="180"/>
      <c r="BT688" s="180"/>
      <c r="BU688" s="180"/>
      <c r="BV688" s="180"/>
      <c r="BW688" s="180"/>
      <c r="BX688" s="180"/>
      <c r="BY688" s="180"/>
      <c r="BZ688" s="180"/>
      <c r="CA688" s="180"/>
      <c r="CB688" s="180"/>
      <c r="CC688" s="180"/>
      <c r="CD688" s="180"/>
      <c r="CE688" s="180"/>
      <c r="CF688" s="180"/>
      <c r="CG688" s="180"/>
      <c r="CH688" s="180"/>
      <c r="CI688" s="180"/>
      <c r="CJ688" s="180"/>
      <c r="CK688" s="180"/>
      <c r="CL688" s="180"/>
      <c r="CM688" s="180"/>
      <c r="CN688" s="180"/>
      <c r="CO688" s="180"/>
      <c r="CP688" s="180"/>
      <c r="CQ688" s="180"/>
      <c r="CR688" s="180"/>
      <c r="CS688" s="180"/>
      <c r="CT688" s="180"/>
      <c r="CU688" s="180"/>
      <c r="CV688" s="180"/>
      <c r="CW688" s="180"/>
      <c r="CX688" s="180"/>
      <c r="CY688" s="180"/>
      <c r="CZ688" s="180"/>
      <c r="DA688" s="180"/>
      <c r="DB688" s="180"/>
      <c r="DC688" s="180"/>
      <c r="DD688" s="180"/>
      <c r="DE688" s="180"/>
      <c r="DF688" s="180"/>
      <c r="DG688" s="180"/>
      <c r="DH688" s="180"/>
      <c r="DI688" s="180"/>
      <c r="DJ688" s="180"/>
      <c r="DK688" s="180"/>
      <c r="DL688" s="180"/>
      <c r="DM688" s="180"/>
      <c r="DN688" s="180"/>
      <c r="DO688" s="180"/>
      <c r="DP688" s="180"/>
      <c r="DQ688" s="180"/>
      <c r="DR688" s="180"/>
      <c r="DS688" s="180"/>
      <c r="DT688" s="180"/>
      <c r="DU688" s="180"/>
      <c r="DV688" s="180"/>
      <c r="DW688" s="180"/>
      <c r="DX688" s="180"/>
      <c r="DY688" s="180"/>
      <c r="DZ688" s="180"/>
      <c r="EA688" s="180"/>
      <c r="EB688" s="180"/>
      <c r="EC688" s="180"/>
      <c r="ED688" s="180"/>
      <c r="EE688" s="180"/>
      <c r="EF688" s="180"/>
      <c r="EG688" s="180"/>
      <c r="EH688" s="180"/>
      <c r="EI688" s="180"/>
      <c r="EJ688" s="180"/>
      <c r="EK688" s="180"/>
      <c r="EL688" s="180"/>
      <c r="EM688" s="180"/>
      <c r="EN688" s="180"/>
    </row>
    <row r="689" spans="1:144" s="178" customFormat="1" ht="37.5">
      <c r="A689" s="48" t="s">
        <v>633</v>
      </c>
      <c r="B689" s="13" t="s">
        <v>461</v>
      </c>
      <c r="C689" s="13" t="s">
        <v>458</v>
      </c>
      <c r="D689" s="14" t="s">
        <v>263</v>
      </c>
      <c r="E689" s="13" t="s">
        <v>529</v>
      </c>
      <c r="F689" s="193">
        <f t="shared" si="55"/>
        <v>8</v>
      </c>
      <c r="G689" s="193">
        <f t="shared" si="55"/>
        <v>8</v>
      </c>
      <c r="W689" s="179"/>
      <c r="X689" s="211">
        <f t="shared" si="54"/>
        <v>100</v>
      </c>
      <c r="Y689" s="180"/>
      <c r="Z689" s="180"/>
      <c r="AA689" s="180"/>
      <c r="AB689" s="180"/>
      <c r="AC689" s="180"/>
      <c r="AD689" s="180"/>
      <c r="AE689" s="180"/>
      <c r="AF689" s="180"/>
      <c r="AG689" s="180"/>
      <c r="AH689" s="180"/>
      <c r="AI689" s="180"/>
      <c r="AJ689" s="180"/>
      <c r="AK689" s="180"/>
      <c r="AL689" s="180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80"/>
      <c r="AX689" s="180"/>
      <c r="AY689" s="180"/>
      <c r="AZ689" s="180"/>
      <c r="BA689" s="180"/>
      <c r="BB689" s="180"/>
      <c r="BC689" s="180"/>
      <c r="BD689" s="180"/>
      <c r="BE689" s="180"/>
      <c r="BF689" s="180"/>
      <c r="BG689" s="180"/>
      <c r="BH689" s="180"/>
      <c r="BI689" s="180"/>
      <c r="BJ689" s="180"/>
      <c r="BK689" s="180"/>
      <c r="BL689" s="180"/>
      <c r="BM689" s="180"/>
      <c r="BN689" s="180"/>
      <c r="BO689" s="180"/>
      <c r="BP689" s="180"/>
      <c r="BQ689" s="180"/>
      <c r="BR689" s="180"/>
      <c r="BS689" s="180"/>
      <c r="BT689" s="180"/>
      <c r="BU689" s="180"/>
      <c r="BV689" s="180"/>
      <c r="BW689" s="180"/>
      <c r="BX689" s="180"/>
      <c r="BY689" s="180"/>
      <c r="BZ689" s="180"/>
      <c r="CA689" s="180"/>
      <c r="CB689" s="180"/>
      <c r="CC689" s="180"/>
      <c r="CD689" s="180"/>
      <c r="CE689" s="180"/>
      <c r="CF689" s="180"/>
      <c r="CG689" s="180"/>
      <c r="CH689" s="180"/>
      <c r="CI689" s="180"/>
      <c r="CJ689" s="180"/>
      <c r="CK689" s="180"/>
      <c r="CL689" s="180"/>
      <c r="CM689" s="180"/>
      <c r="CN689" s="180"/>
      <c r="CO689" s="180"/>
      <c r="CP689" s="180"/>
      <c r="CQ689" s="180"/>
      <c r="CR689" s="180"/>
      <c r="CS689" s="180"/>
      <c r="CT689" s="180"/>
      <c r="CU689" s="180"/>
      <c r="CV689" s="180"/>
      <c r="CW689" s="180"/>
      <c r="CX689" s="180"/>
      <c r="CY689" s="180"/>
      <c r="CZ689" s="180"/>
      <c r="DA689" s="180"/>
      <c r="DB689" s="180"/>
      <c r="DC689" s="180"/>
      <c r="DD689" s="180"/>
      <c r="DE689" s="180"/>
      <c r="DF689" s="180"/>
      <c r="DG689" s="180"/>
      <c r="DH689" s="180"/>
      <c r="DI689" s="180"/>
      <c r="DJ689" s="180"/>
      <c r="DK689" s="180"/>
      <c r="DL689" s="180"/>
      <c r="DM689" s="180"/>
      <c r="DN689" s="180"/>
      <c r="DO689" s="180"/>
      <c r="DP689" s="180"/>
      <c r="DQ689" s="180"/>
      <c r="DR689" s="180"/>
      <c r="DS689" s="180"/>
      <c r="DT689" s="180"/>
      <c r="DU689" s="180"/>
      <c r="DV689" s="180"/>
      <c r="DW689" s="180"/>
      <c r="DX689" s="180"/>
      <c r="DY689" s="180"/>
      <c r="DZ689" s="180"/>
      <c r="EA689" s="180"/>
      <c r="EB689" s="180"/>
      <c r="EC689" s="180"/>
      <c r="ED689" s="180"/>
      <c r="EE689" s="180"/>
      <c r="EF689" s="180"/>
      <c r="EG689" s="180"/>
      <c r="EH689" s="180"/>
      <c r="EI689" s="180"/>
      <c r="EJ689" s="180"/>
      <c r="EK689" s="180"/>
      <c r="EL689" s="180"/>
      <c r="EM689" s="180"/>
      <c r="EN689" s="180"/>
    </row>
    <row r="690" spans="1:144" s="178" customFormat="1" ht="39">
      <c r="A690" s="54" t="s">
        <v>596</v>
      </c>
      <c r="B690" s="13" t="s">
        <v>461</v>
      </c>
      <c r="C690" s="13" t="s">
        <v>458</v>
      </c>
      <c r="D690" s="14" t="s">
        <v>264</v>
      </c>
      <c r="E690" s="13" t="s">
        <v>529</v>
      </c>
      <c r="F690" s="193">
        <f t="shared" si="55"/>
        <v>8</v>
      </c>
      <c r="G690" s="193">
        <f t="shared" si="55"/>
        <v>8</v>
      </c>
      <c r="W690" s="179"/>
      <c r="X690" s="211">
        <f t="shared" si="54"/>
        <v>100</v>
      </c>
      <c r="Y690" s="180"/>
      <c r="Z690" s="180"/>
      <c r="AA690" s="180"/>
      <c r="AB690" s="180"/>
      <c r="AC690" s="180"/>
      <c r="AD690" s="180"/>
      <c r="AE690" s="180"/>
      <c r="AF690" s="180"/>
      <c r="AG690" s="180"/>
      <c r="AH690" s="180"/>
      <c r="AI690" s="180"/>
      <c r="AJ690" s="180"/>
      <c r="AK690" s="180"/>
      <c r="AL690" s="180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80"/>
      <c r="AX690" s="180"/>
      <c r="AY690" s="180"/>
      <c r="AZ690" s="180"/>
      <c r="BA690" s="180"/>
      <c r="BB690" s="180"/>
      <c r="BC690" s="180"/>
      <c r="BD690" s="180"/>
      <c r="BE690" s="180"/>
      <c r="BF690" s="180"/>
      <c r="BG690" s="180"/>
      <c r="BH690" s="180"/>
      <c r="BI690" s="180"/>
      <c r="BJ690" s="180"/>
      <c r="BK690" s="180"/>
      <c r="BL690" s="180"/>
      <c r="BM690" s="180"/>
      <c r="BN690" s="180"/>
      <c r="BO690" s="180"/>
      <c r="BP690" s="180"/>
      <c r="BQ690" s="180"/>
      <c r="BR690" s="180"/>
      <c r="BS690" s="180"/>
      <c r="BT690" s="180"/>
      <c r="BU690" s="180"/>
      <c r="BV690" s="180"/>
      <c r="BW690" s="180"/>
      <c r="BX690" s="180"/>
      <c r="BY690" s="180"/>
      <c r="BZ690" s="180"/>
      <c r="CA690" s="180"/>
      <c r="CB690" s="180"/>
      <c r="CC690" s="180"/>
      <c r="CD690" s="180"/>
      <c r="CE690" s="180"/>
      <c r="CF690" s="180"/>
      <c r="CG690" s="180"/>
      <c r="CH690" s="180"/>
      <c r="CI690" s="180"/>
      <c r="CJ690" s="180"/>
      <c r="CK690" s="180"/>
      <c r="CL690" s="180"/>
      <c r="CM690" s="180"/>
      <c r="CN690" s="180"/>
      <c r="CO690" s="180"/>
      <c r="CP690" s="180"/>
      <c r="CQ690" s="180"/>
      <c r="CR690" s="180"/>
      <c r="CS690" s="180"/>
      <c r="CT690" s="180"/>
      <c r="CU690" s="180"/>
      <c r="CV690" s="180"/>
      <c r="CW690" s="180"/>
      <c r="CX690" s="180"/>
      <c r="CY690" s="180"/>
      <c r="CZ690" s="180"/>
      <c r="DA690" s="180"/>
      <c r="DB690" s="180"/>
      <c r="DC690" s="180"/>
      <c r="DD690" s="180"/>
      <c r="DE690" s="180"/>
      <c r="DF690" s="180"/>
      <c r="DG690" s="180"/>
      <c r="DH690" s="180"/>
      <c r="DI690" s="180"/>
      <c r="DJ690" s="180"/>
      <c r="DK690" s="180"/>
      <c r="DL690" s="180"/>
      <c r="DM690" s="180"/>
      <c r="DN690" s="180"/>
      <c r="DO690" s="180"/>
      <c r="DP690" s="180"/>
      <c r="DQ690" s="180"/>
      <c r="DR690" s="180"/>
      <c r="DS690" s="180"/>
      <c r="DT690" s="180"/>
      <c r="DU690" s="180"/>
      <c r="DV690" s="180"/>
      <c r="DW690" s="180"/>
      <c r="DX690" s="180"/>
      <c r="DY690" s="180"/>
      <c r="DZ690" s="180"/>
      <c r="EA690" s="180"/>
      <c r="EB690" s="180"/>
      <c r="EC690" s="180"/>
      <c r="ED690" s="180"/>
      <c r="EE690" s="180"/>
      <c r="EF690" s="180"/>
      <c r="EG690" s="180"/>
      <c r="EH690" s="180"/>
      <c r="EI690" s="180"/>
      <c r="EJ690" s="180"/>
      <c r="EK690" s="180"/>
      <c r="EL690" s="180"/>
      <c r="EM690" s="180"/>
      <c r="EN690" s="180"/>
    </row>
    <row r="691" spans="1:144" s="178" customFormat="1" ht="56.25">
      <c r="A691" s="55" t="s">
        <v>610</v>
      </c>
      <c r="B691" s="17" t="s">
        <v>461</v>
      </c>
      <c r="C691" s="17" t="s">
        <v>458</v>
      </c>
      <c r="D691" s="19" t="s">
        <v>264</v>
      </c>
      <c r="E691" s="17" t="s">
        <v>611</v>
      </c>
      <c r="F691" s="194">
        <f t="shared" si="55"/>
        <v>8</v>
      </c>
      <c r="G691" s="194">
        <f t="shared" si="55"/>
        <v>8</v>
      </c>
      <c r="W691" s="179"/>
      <c r="X691" s="213">
        <f t="shared" si="54"/>
        <v>100</v>
      </c>
      <c r="Y691" s="180"/>
      <c r="Z691" s="180"/>
      <c r="AA691" s="180"/>
      <c r="AB691" s="180"/>
      <c r="AC691" s="180"/>
      <c r="AD691" s="180"/>
      <c r="AE691" s="180"/>
      <c r="AF691" s="180"/>
      <c r="AG691" s="180"/>
      <c r="AH691" s="180"/>
      <c r="AI691" s="180"/>
      <c r="AJ691" s="180"/>
      <c r="AK691" s="180"/>
      <c r="AL691" s="180"/>
      <c r="AM691" s="180"/>
      <c r="AN691" s="180"/>
      <c r="AO691" s="180"/>
      <c r="AP691" s="180"/>
      <c r="AQ691" s="180"/>
      <c r="AR691" s="180"/>
      <c r="AS691" s="180"/>
      <c r="AT691" s="180"/>
      <c r="AU691" s="180"/>
      <c r="AV691" s="180"/>
      <c r="AW691" s="180"/>
      <c r="AX691" s="180"/>
      <c r="AY691" s="180"/>
      <c r="AZ691" s="180"/>
      <c r="BA691" s="180"/>
      <c r="BB691" s="180"/>
      <c r="BC691" s="180"/>
      <c r="BD691" s="180"/>
      <c r="BE691" s="180"/>
      <c r="BF691" s="180"/>
      <c r="BG691" s="180"/>
      <c r="BH691" s="180"/>
      <c r="BI691" s="180"/>
      <c r="BJ691" s="180"/>
      <c r="BK691" s="180"/>
      <c r="BL691" s="180"/>
      <c r="BM691" s="180"/>
      <c r="BN691" s="180"/>
      <c r="BO691" s="180"/>
      <c r="BP691" s="180"/>
      <c r="BQ691" s="180"/>
      <c r="BR691" s="180"/>
      <c r="BS691" s="180"/>
      <c r="BT691" s="180"/>
      <c r="BU691" s="180"/>
      <c r="BV691" s="180"/>
      <c r="BW691" s="180"/>
      <c r="BX691" s="180"/>
      <c r="BY691" s="180"/>
      <c r="BZ691" s="180"/>
      <c r="CA691" s="180"/>
      <c r="CB691" s="180"/>
      <c r="CC691" s="180"/>
      <c r="CD691" s="180"/>
      <c r="CE691" s="180"/>
      <c r="CF691" s="180"/>
      <c r="CG691" s="180"/>
      <c r="CH691" s="180"/>
      <c r="CI691" s="180"/>
      <c r="CJ691" s="180"/>
      <c r="CK691" s="180"/>
      <c r="CL691" s="180"/>
      <c r="CM691" s="180"/>
      <c r="CN691" s="180"/>
      <c r="CO691" s="180"/>
      <c r="CP691" s="180"/>
      <c r="CQ691" s="180"/>
      <c r="CR691" s="180"/>
      <c r="CS691" s="180"/>
      <c r="CT691" s="180"/>
      <c r="CU691" s="180"/>
      <c r="CV691" s="180"/>
      <c r="CW691" s="180"/>
      <c r="CX691" s="180"/>
      <c r="CY691" s="180"/>
      <c r="CZ691" s="180"/>
      <c r="DA691" s="180"/>
      <c r="DB691" s="180"/>
      <c r="DC691" s="180"/>
      <c r="DD691" s="180"/>
      <c r="DE691" s="180"/>
      <c r="DF691" s="180"/>
      <c r="DG691" s="180"/>
      <c r="DH691" s="180"/>
      <c r="DI691" s="180"/>
      <c r="DJ691" s="180"/>
      <c r="DK691" s="180"/>
      <c r="DL691" s="180"/>
      <c r="DM691" s="180"/>
      <c r="DN691" s="180"/>
      <c r="DO691" s="180"/>
      <c r="DP691" s="180"/>
      <c r="DQ691" s="180"/>
      <c r="DR691" s="180"/>
      <c r="DS691" s="180"/>
      <c r="DT691" s="180"/>
      <c r="DU691" s="180"/>
      <c r="DV691" s="180"/>
      <c r="DW691" s="180"/>
      <c r="DX691" s="180"/>
      <c r="DY691" s="180"/>
      <c r="DZ691" s="180"/>
      <c r="EA691" s="180"/>
      <c r="EB691" s="180"/>
      <c r="EC691" s="180"/>
      <c r="ED691" s="180"/>
      <c r="EE691" s="180"/>
      <c r="EF691" s="180"/>
      <c r="EG691" s="180"/>
      <c r="EH691" s="180"/>
      <c r="EI691" s="180"/>
      <c r="EJ691" s="180"/>
      <c r="EK691" s="180"/>
      <c r="EL691" s="180"/>
      <c r="EM691" s="180"/>
      <c r="EN691" s="180"/>
    </row>
    <row r="692" spans="1:144" s="178" customFormat="1" ht="18.75">
      <c r="A692" s="153" t="s">
        <v>817</v>
      </c>
      <c r="B692" s="17" t="s">
        <v>461</v>
      </c>
      <c r="C692" s="17" t="s">
        <v>458</v>
      </c>
      <c r="D692" s="19" t="s">
        <v>264</v>
      </c>
      <c r="E692" s="17" t="s">
        <v>564</v>
      </c>
      <c r="F692" s="194">
        <v>8</v>
      </c>
      <c r="G692" s="206">
        <v>8</v>
      </c>
      <c r="W692" s="179"/>
      <c r="X692" s="213">
        <f t="shared" si="54"/>
        <v>100</v>
      </c>
      <c r="Y692" s="180"/>
      <c r="Z692" s="180"/>
      <c r="AA692" s="180"/>
      <c r="AB692" s="180"/>
      <c r="AC692" s="180"/>
      <c r="AD692" s="180"/>
      <c r="AE692" s="180"/>
      <c r="AF692" s="180"/>
      <c r="AG692" s="180"/>
      <c r="AH692" s="180"/>
      <c r="AI692" s="180"/>
      <c r="AJ692" s="180"/>
      <c r="AK692" s="180"/>
      <c r="AL692" s="180"/>
      <c r="AM692" s="180"/>
      <c r="AN692" s="180"/>
      <c r="AO692" s="180"/>
      <c r="AP692" s="180"/>
      <c r="AQ692" s="180"/>
      <c r="AR692" s="180"/>
      <c r="AS692" s="180"/>
      <c r="AT692" s="180"/>
      <c r="AU692" s="180"/>
      <c r="AV692" s="180"/>
      <c r="AW692" s="180"/>
      <c r="AX692" s="180"/>
      <c r="AY692" s="180"/>
      <c r="AZ692" s="180"/>
      <c r="BA692" s="180"/>
      <c r="BB692" s="180"/>
      <c r="BC692" s="180"/>
      <c r="BD692" s="180"/>
      <c r="BE692" s="180"/>
      <c r="BF692" s="180"/>
      <c r="BG692" s="180"/>
      <c r="BH692" s="180"/>
      <c r="BI692" s="180"/>
      <c r="BJ692" s="180"/>
      <c r="BK692" s="180"/>
      <c r="BL692" s="180"/>
      <c r="BM692" s="180"/>
      <c r="BN692" s="180"/>
      <c r="BO692" s="180"/>
      <c r="BP692" s="180"/>
      <c r="BQ692" s="180"/>
      <c r="BR692" s="180"/>
      <c r="BS692" s="180"/>
      <c r="BT692" s="180"/>
      <c r="BU692" s="180"/>
      <c r="BV692" s="180"/>
      <c r="BW692" s="180"/>
      <c r="BX692" s="180"/>
      <c r="BY692" s="180"/>
      <c r="BZ692" s="180"/>
      <c r="CA692" s="180"/>
      <c r="CB692" s="180"/>
      <c r="CC692" s="180"/>
      <c r="CD692" s="180"/>
      <c r="CE692" s="180"/>
      <c r="CF692" s="180"/>
      <c r="CG692" s="180"/>
      <c r="CH692" s="180"/>
      <c r="CI692" s="180"/>
      <c r="CJ692" s="180"/>
      <c r="CK692" s="180"/>
      <c r="CL692" s="180"/>
      <c r="CM692" s="180"/>
      <c r="CN692" s="180"/>
      <c r="CO692" s="180"/>
      <c r="CP692" s="180"/>
      <c r="CQ692" s="180"/>
      <c r="CR692" s="180"/>
      <c r="CS692" s="180"/>
      <c r="CT692" s="180"/>
      <c r="CU692" s="180"/>
      <c r="CV692" s="180"/>
      <c r="CW692" s="180"/>
      <c r="CX692" s="180"/>
      <c r="CY692" s="180"/>
      <c r="CZ692" s="180"/>
      <c r="DA692" s="180"/>
      <c r="DB692" s="180"/>
      <c r="DC692" s="180"/>
      <c r="DD692" s="180"/>
      <c r="DE692" s="180"/>
      <c r="DF692" s="180"/>
      <c r="DG692" s="180"/>
      <c r="DH692" s="180"/>
      <c r="DI692" s="180"/>
      <c r="DJ692" s="180"/>
      <c r="DK692" s="180"/>
      <c r="DL692" s="180"/>
      <c r="DM692" s="180"/>
      <c r="DN692" s="180"/>
      <c r="DO692" s="180"/>
      <c r="DP692" s="180"/>
      <c r="DQ692" s="180"/>
      <c r="DR692" s="180"/>
      <c r="DS692" s="180"/>
      <c r="DT692" s="180"/>
      <c r="DU692" s="180"/>
      <c r="DV692" s="180"/>
      <c r="DW692" s="180"/>
      <c r="DX692" s="180"/>
      <c r="DY692" s="180"/>
      <c r="DZ692" s="180"/>
      <c r="EA692" s="180"/>
      <c r="EB692" s="180"/>
      <c r="EC692" s="180"/>
      <c r="ED692" s="180"/>
      <c r="EE692" s="180"/>
      <c r="EF692" s="180"/>
      <c r="EG692" s="180"/>
      <c r="EH692" s="180"/>
      <c r="EI692" s="180"/>
      <c r="EJ692" s="180"/>
      <c r="EK692" s="180"/>
      <c r="EL692" s="180"/>
      <c r="EM692" s="180"/>
      <c r="EN692" s="180"/>
    </row>
    <row r="693" spans="1:24" ht="56.25">
      <c r="A693" s="174" t="s">
        <v>213</v>
      </c>
      <c r="B693" s="175" t="s">
        <v>461</v>
      </c>
      <c r="C693" s="175" t="s">
        <v>458</v>
      </c>
      <c r="D693" s="176" t="s">
        <v>350</v>
      </c>
      <c r="E693" s="177" t="s">
        <v>529</v>
      </c>
      <c r="F693" s="227">
        <f>SUM(F694)</f>
        <v>82089.5</v>
      </c>
      <c r="G693" s="227">
        <f>SUM(G694)</f>
        <v>81400.524</v>
      </c>
      <c r="X693" s="211">
        <f t="shared" si="54"/>
        <v>99.16070142953728</v>
      </c>
    </row>
    <row r="694" spans="1:24" ht="56.25">
      <c r="A694" s="49" t="s">
        <v>623</v>
      </c>
      <c r="B694" s="13" t="s">
        <v>461</v>
      </c>
      <c r="C694" s="13" t="s">
        <v>458</v>
      </c>
      <c r="D694" s="30" t="s">
        <v>292</v>
      </c>
      <c r="E694" s="31" t="s">
        <v>529</v>
      </c>
      <c r="F694" s="191">
        <f>SUM(F695+F699)</f>
        <v>82089.5</v>
      </c>
      <c r="G694" s="191">
        <f>SUM(G695+G699)</f>
        <v>81400.524</v>
      </c>
      <c r="X694" s="211">
        <f t="shared" si="54"/>
        <v>99.16070142953728</v>
      </c>
    </row>
    <row r="695" spans="1:24" ht="93.75">
      <c r="A695" s="49" t="s">
        <v>291</v>
      </c>
      <c r="B695" s="13" t="s">
        <v>461</v>
      </c>
      <c r="C695" s="13" t="s">
        <v>458</v>
      </c>
      <c r="D695" s="30" t="s">
        <v>293</v>
      </c>
      <c r="E695" s="31" t="s">
        <v>529</v>
      </c>
      <c r="F695" s="191">
        <f aca="true" t="shared" si="56" ref="F695:G697">SUM(F696)</f>
        <v>78394.5</v>
      </c>
      <c r="G695" s="191">
        <f t="shared" si="56"/>
        <v>78394.5</v>
      </c>
      <c r="X695" s="211">
        <f t="shared" si="54"/>
        <v>100</v>
      </c>
    </row>
    <row r="696" spans="1:24" ht="58.5">
      <c r="A696" s="92" t="s">
        <v>624</v>
      </c>
      <c r="B696" s="13" t="s">
        <v>461</v>
      </c>
      <c r="C696" s="13" t="s">
        <v>458</v>
      </c>
      <c r="D696" s="30" t="s">
        <v>294</v>
      </c>
      <c r="E696" s="31" t="s">
        <v>529</v>
      </c>
      <c r="F696" s="191">
        <f t="shared" si="56"/>
        <v>78394.5</v>
      </c>
      <c r="G696" s="191">
        <f t="shared" si="56"/>
        <v>78394.5</v>
      </c>
      <c r="X696" s="211">
        <f t="shared" si="54"/>
        <v>100</v>
      </c>
    </row>
    <row r="697" spans="1:24" ht="56.25">
      <c r="A697" s="128" t="s">
        <v>610</v>
      </c>
      <c r="B697" s="17" t="s">
        <v>461</v>
      </c>
      <c r="C697" s="17" t="s">
        <v>458</v>
      </c>
      <c r="D697" s="32" t="s">
        <v>294</v>
      </c>
      <c r="E697" s="33">
        <v>600</v>
      </c>
      <c r="F697" s="192">
        <f t="shared" si="56"/>
        <v>78394.5</v>
      </c>
      <c r="G697" s="192">
        <f t="shared" si="56"/>
        <v>78394.5</v>
      </c>
      <c r="X697" s="213">
        <f t="shared" si="54"/>
        <v>100</v>
      </c>
    </row>
    <row r="698" spans="1:24" ht="18.75">
      <c r="A698" s="128" t="s">
        <v>817</v>
      </c>
      <c r="B698" s="17" t="s">
        <v>461</v>
      </c>
      <c r="C698" s="17" t="s">
        <v>458</v>
      </c>
      <c r="D698" s="32" t="s">
        <v>294</v>
      </c>
      <c r="E698" s="33">
        <v>610</v>
      </c>
      <c r="F698" s="192">
        <v>78394.5</v>
      </c>
      <c r="G698" s="206">
        <v>78394.5</v>
      </c>
      <c r="X698" s="213">
        <f t="shared" si="54"/>
        <v>100</v>
      </c>
    </row>
    <row r="699" spans="1:24" ht="75">
      <c r="A699" s="53" t="s">
        <v>295</v>
      </c>
      <c r="B699" s="13" t="s">
        <v>461</v>
      </c>
      <c r="C699" s="13" t="s">
        <v>458</v>
      </c>
      <c r="D699" s="30" t="s">
        <v>296</v>
      </c>
      <c r="E699" s="31" t="s">
        <v>529</v>
      </c>
      <c r="F699" s="191">
        <f>SUM(F700+F703)</f>
        <v>3695</v>
      </c>
      <c r="G699" s="191">
        <f>SUM(G700+G703)</f>
        <v>3006.024</v>
      </c>
      <c r="X699" s="211">
        <f t="shared" si="54"/>
        <v>81.3538294993234</v>
      </c>
    </row>
    <row r="700" spans="1:24" ht="66" customHeight="1">
      <c r="A700" s="51" t="s">
        <v>820</v>
      </c>
      <c r="B700" s="13" t="s">
        <v>461</v>
      </c>
      <c r="C700" s="13" t="s">
        <v>458</v>
      </c>
      <c r="D700" s="30" t="s">
        <v>297</v>
      </c>
      <c r="E700" s="31" t="s">
        <v>529</v>
      </c>
      <c r="F700" s="191">
        <f>SUM(F701)</f>
        <v>2995</v>
      </c>
      <c r="G700" s="191">
        <f>SUM(G701)</f>
        <v>2656.024</v>
      </c>
      <c r="X700" s="211">
        <f t="shared" si="54"/>
        <v>88.68193656093489</v>
      </c>
    </row>
    <row r="701" spans="1:24" ht="66.75" customHeight="1">
      <c r="A701" s="61" t="s">
        <v>610</v>
      </c>
      <c r="B701" s="17" t="s">
        <v>461</v>
      </c>
      <c r="C701" s="17" t="s">
        <v>458</v>
      </c>
      <c r="D701" s="32" t="s">
        <v>297</v>
      </c>
      <c r="E701" s="41">
        <v>600</v>
      </c>
      <c r="F701" s="192">
        <f>SUM(F702)</f>
        <v>2995</v>
      </c>
      <c r="G701" s="192">
        <f>SUM(G702)</f>
        <v>2656.024</v>
      </c>
      <c r="X701" s="213">
        <f t="shared" si="54"/>
        <v>88.68193656093489</v>
      </c>
    </row>
    <row r="702" spans="1:24" ht="32.25" customHeight="1">
      <c r="A702" s="61" t="s">
        <v>816</v>
      </c>
      <c r="B702" s="17" t="s">
        <v>461</v>
      </c>
      <c r="C702" s="17" t="s">
        <v>458</v>
      </c>
      <c r="D702" s="32" t="s">
        <v>297</v>
      </c>
      <c r="E702" s="41">
        <v>610</v>
      </c>
      <c r="F702" s="192">
        <v>2995</v>
      </c>
      <c r="G702" s="206">
        <v>2656.024</v>
      </c>
      <c r="X702" s="213">
        <f t="shared" si="54"/>
        <v>88.68193656093489</v>
      </c>
    </row>
    <row r="703" spans="1:24" ht="97.5" customHeight="1">
      <c r="A703" s="92" t="s">
        <v>700</v>
      </c>
      <c r="B703" s="13" t="s">
        <v>461</v>
      </c>
      <c r="C703" s="13" t="s">
        <v>458</v>
      </c>
      <c r="D703" s="117" t="s">
        <v>701</v>
      </c>
      <c r="E703" s="154" t="s">
        <v>529</v>
      </c>
      <c r="F703" s="191">
        <f>SUM(F704)</f>
        <v>700</v>
      </c>
      <c r="G703" s="191">
        <f>SUM(G704)</f>
        <v>350</v>
      </c>
      <c r="X703" s="211">
        <f t="shared" si="54"/>
        <v>50</v>
      </c>
    </row>
    <row r="704" spans="1:24" ht="32.25" customHeight="1">
      <c r="A704" s="128" t="s">
        <v>610</v>
      </c>
      <c r="B704" s="17" t="s">
        <v>461</v>
      </c>
      <c r="C704" s="17" t="s">
        <v>458</v>
      </c>
      <c r="D704" s="120" t="s">
        <v>701</v>
      </c>
      <c r="E704" s="121">
        <v>600</v>
      </c>
      <c r="F704" s="192">
        <f>SUM(F705)</f>
        <v>700</v>
      </c>
      <c r="G704" s="192">
        <f>SUM(G705)</f>
        <v>350</v>
      </c>
      <c r="X704" s="213">
        <f t="shared" si="54"/>
        <v>50</v>
      </c>
    </row>
    <row r="705" spans="1:24" ht="32.25" customHeight="1">
      <c r="A705" s="128" t="s">
        <v>817</v>
      </c>
      <c r="B705" s="17" t="s">
        <v>461</v>
      </c>
      <c r="C705" s="17" t="s">
        <v>458</v>
      </c>
      <c r="D705" s="120" t="s">
        <v>701</v>
      </c>
      <c r="E705" s="121">
        <v>610</v>
      </c>
      <c r="F705" s="194">
        <v>700</v>
      </c>
      <c r="G705" s="206">
        <v>350</v>
      </c>
      <c r="X705" s="213">
        <f t="shared" si="54"/>
        <v>50</v>
      </c>
    </row>
    <row r="706" spans="1:24" ht="109.5" customHeight="1">
      <c r="A706" s="87" t="s">
        <v>65</v>
      </c>
      <c r="B706" s="108" t="s">
        <v>461</v>
      </c>
      <c r="C706" s="108" t="s">
        <v>458</v>
      </c>
      <c r="D706" s="30" t="s">
        <v>67</v>
      </c>
      <c r="E706" s="31" t="s">
        <v>529</v>
      </c>
      <c r="F706" s="193">
        <f>SUM(F707)</f>
        <v>424</v>
      </c>
      <c r="G706" s="193">
        <f>SUM(G707)</f>
        <v>404.166</v>
      </c>
      <c r="X706" s="211">
        <f t="shared" si="54"/>
        <v>95.32216981132075</v>
      </c>
    </row>
    <row r="707" spans="1:24" ht="116.25" customHeight="1">
      <c r="A707" s="50" t="s">
        <v>428</v>
      </c>
      <c r="B707" s="108" t="s">
        <v>461</v>
      </c>
      <c r="C707" s="108" t="s">
        <v>458</v>
      </c>
      <c r="D707" s="98" t="s">
        <v>332</v>
      </c>
      <c r="E707" s="31" t="s">
        <v>529</v>
      </c>
      <c r="F707" s="193">
        <f>SUM(F708)</f>
        <v>424</v>
      </c>
      <c r="G707" s="193">
        <f>SUM(G708)</f>
        <v>404.166</v>
      </c>
      <c r="X707" s="211">
        <f t="shared" si="54"/>
        <v>95.32216981132075</v>
      </c>
    </row>
    <row r="708" spans="1:24" ht="105" customHeight="1">
      <c r="A708" s="50" t="s">
        <v>429</v>
      </c>
      <c r="B708" s="108" t="s">
        <v>461</v>
      </c>
      <c r="C708" s="108" t="s">
        <v>458</v>
      </c>
      <c r="D708" s="98" t="s">
        <v>333</v>
      </c>
      <c r="E708" s="31" t="s">
        <v>529</v>
      </c>
      <c r="F708" s="193">
        <f>SUM(F709+F712)</f>
        <v>424</v>
      </c>
      <c r="G708" s="193">
        <f>SUM(G709+G712)</f>
        <v>404.166</v>
      </c>
      <c r="X708" s="211">
        <f t="shared" si="54"/>
        <v>95.32216981132075</v>
      </c>
    </row>
    <row r="709" spans="1:24" ht="87.75" customHeight="1">
      <c r="A709" s="54" t="s">
        <v>754</v>
      </c>
      <c r="B709" s="108" t="s">
        <v>461</v>
      </c>
      <c r="C709" s="108" t="s">
        <v>458</v>
      </c>
      <c r="D709" s="98" t="s">
        <v>755</v>
      </c>
      <c r="E709" s="31" t="s">
        <v>529</v>
      </c>
      <c r="F709" s="191">
        <f>SUM(F710)</f>
        <v>340</v>
      </c>
      <c r="G709" s="191">
        <f>SUM(G710)</f>
        <v>337.616</v>
      </c>
      <c r="X709" s="211">
        <f t="shared" si="54"/>
        <v>99.29882352941176</v>
      </c>
    </row>
    <row r="710" spans="1:24" ht="87.75" customHeight="1">
      <c r="A710" s="78" t="s">
        <v>610</v>
      </c>
      <c r="B710" s="112" t="s">
        <v>461</v>
      </c>
      <c r="C710" s="112" t="s">
        <v>458</v>
      </c>
      <c r="D710" s="100" t="s">
        <v>755</v>
      </c>
      <c r="E710" s="100" t="s">
        <v>611</v>
      </c>
      <c r="F710" s="192">
        <f>SUM(F711)</f>
        <v>340</v>
      </c>
      <c r="G710" s="192">
        <f>SUM(G711)</f>
        <v>337.616</v>
      </c>
      <c r="X710" s="213">
        <f t="shared" si="54"/>
        <v>99.29882352941176</v>
      </c>
    </row>
    <row r="711" spans="1:24" ht="33" customHeight="1">
      <c r="A711" s="78" t="s">
        <v>817</v>
      </c>
      <c r="B711" s="112" t="s">
        <v>461</v>
      </c>
      <c r="C711" s="112" t="s">
        <v>458</v>
      </c>
      <c r="D711" s="100" t="s">
        <v>755</v>
      </c>
      <c r="E711" s="100" t="s">
        <v>564</v>
      </c>
      <c r="F711" s="194">
        <v>340</v>
      </c>
      <c r="G711" s="206">
        <v>337.616</v>
      </c>
      <c r="X711" s="213">
        <f t="shared" si="54"/>
        <v>99.29882352941176</v>
      </c>
    </row>
    <row r="712" spans="1:24" ht="113.25" customHeight="1">
      <c r="A712" s="54" t="s">
        <v>756</v>
      </c>
      <c r="B712" s="108" t="s">
        <v>461</v>
      </c>
      <c r="C712" s="108" t="s">
        <v>458</v>
      </c>
      <c r="D712" s="98" t="s">
        <v>757</v>
      </c>
      <c r="E712" s="31" t="s">
        <v>529</v>
      </c>
      <c r="F712" s="191">
        <f>SUM(F713)</f>
        <v>84</v>
      </c>
      <c r="G712" s="191">
        <f>SUM(G713)</f>
        <v>66.55</v>
      </c>
      <c r="X712" s="211">
        <f t="shared" si="54"/>
        <v>79.22619047619048</v>
      </c>
    </row>
    <row r="713" spans="1:24" ht="78" customHeight="1">
      <c r="A713" s="78" t="s">
        <v>610</v>
      </c>
      <c r="B713" s="112" t="s">
        <v>461</v>
      </c>
      <c r="C713" s="112" t="s">
        <v>458</v>
      </c>
      <c r="D713" s="100" t="s">
        <v>757</v>
      </c>
      <c r="E713" s="100" t="s">
        <v>611</v>
      </c>
      <c r="F713" s="192">
        <f>SUM(F714)</f>
        <v>84</v>
      </c>
      <c r="G713" s="192">
        <f>SUM(G714)</f>
        <v>66.55</v>
      </c>
      <c r="X713" s="213">
        <f t="shared" si="54"/>
        <v>79.22619047619048</v>
      </c>
    </row>
    <row r="714" spans="1:24" ht="33" customHeight="1">
      <c r="A714" s="78" t="s">
        <v>817</v>
      </c>
      <c r="B714" s="112" t="s">
        <v>461</v>
      </c>
      <c r="C714" s="112" t="s">
        <v>458</v>
      </c>
      <c r="D714" s="100" t="s">
        <v>757</v>
      </c>
      <c r="E714" s="100" t="s">
        <v>564</v>
      </c>
      <c r="F714" s="194">
        <v>84</v>
      </c>
      <c r="G714" s="206">
        <v>66.55</v>
      </c>
      <c r="X714" s="213">
        <f t="shared" si="54"/>
        <v>79.22619047619048</v>
      </c>
    </row>
    <row r="715" spans="1:24" ht="67.5" customHeight="1">
      <c r="A715" s="149" t="s">
        <v>640</v>
      </c>
      <c r="B715" s="108" t="s">
        <v>461</v>
      </c>
      <c r="C715" s="108" t="s">
        <v>458</v>
      </c>
      <c r="D715" s="117" t="s">
        <v>321</v>
      </c>
      <c r="E715" s="31" t="s">
        <v>529</v>
      </c>
      <c r="F715" s="193">
        <f aca="true" t="shared" si="57" ref="F715:G717">SUM(F716)</f>
        <v>100</v>
      </c>
      <c r="G715" s="193">
        <f t="shared" si="57"/>
        <v>100</v>
      </c>
      <c r="X715" s="211">
        <f t="shared" si="54"/>
        <v>100</v>
      </c>
    </row>
    <row r="716" spans="1:24" ht="67.5" customHeight="1">
      <c r="A716" s="107" t="s">
        <v>133</v>
      </c>
      <c r="B716" s="108" t="s">
        <v>461</v>
      </c>
      <c r="C716" s="108" t="s">
        <v>458</v>
      </c>
      <c r="D716" s="30" t="s">
        <v>134</v>
      </c>
      <c r="E716" s="31" t="s">
        <v>529</v>
      </c>
      <c r="F716" s="193">
        <f t="shared" si="57"/>
        <v>100</v>
      </c>
      <c r="G716" s="193">
        <f t="shared" si="57"/>
        <v>100</v>
      </c>
      <c r="X716" s="211">
        <f aca="true" t="shared" si="58" ref="X716:X779">G716/F716%</f>
        <v>100</v>
      </c>
    </row>
    <row r="717" spans="1:24" ht="72" customHeight="1">
      <c r="A717" s="55" t="s">
        <v>610</v>
      </c>
      <c r="B717" s="112" t="s">
        <v>461</v>
      </c>
      <c r="C717" s="112" t="s">
        <v>458</v>
      </c>
      <c r="D717" s="32" t="s">
        <v>134</v>
      </c>
      <c r="E717" s="116" t="s">
        <v>611</v>
      </c>
      <c r="F717" s="194">
        <f t="shared" si="57"/>
        <v>100</v>
      </c>
      <c r="G717" s="194">
        <f t="shared" si="57"/>
        <v>100</v>
      </c>
      <c r="X717" s="213">
        <f t="shared" si="58"/>
        <v>100</v>
      </c>
    </row>
    <row r="718" spans="1:24" ht="32.25" customHeight="1">
      <c r="A718" s="153" t="s">
        <v>817</v>
      </c>
      <c r="B718" s="112" t="s">
        <v>461</v>
      </c>
      <c r="C718" s="112" t="s">
        <v>458</v>
      </c>
      <c r="D718" s="32" t="s">
        <v>134</v>
      </c>
      <c r="E718" s="116" t="s">
        <v>564</v>
      </c>
      <c r="F718" s="194">
        <v>100</v>
      </c>
      <c r="G718" s="206">
        <v>100</v>
      </c>
      <c r="X718" s="213">
        <f t="shared" si="58"/>
        <v>100</v>
      </c>
    </row>
    <row r="719" spans="1:24" ht="33" customHeight="1">
      <c r="A719" s="89" t="s">
        <v>255</v>
      </c>
      <c r="B719" s="13" t="s">
        <v>461</v>
      </c>
      <c r="C719" s="13" t="s">
        <v>461</v>
      </c>
      <c r="D719" s="14" t="s">
        <v>308</v>
      </c>
      <c r="E719" s="13" t="s">
        <v>529</v>
      </c>
      <c r="F719" s="187">
        <f>SUM(F720+F741)</f>
        <v>6858.19502</v>
      </c>
      <c r="G719" s="187">
        <f>SUM(G720+G741)</f>
        <v>6137.16</v>
      </c>
      <c r="X719" s="211">
        <f t="shared" si="58"/>
        <v>89.48651915121539</v>
      </c>
    </row>
    <row r="720" spans="1:24" ht="56.25">
      <c r="A720" s="73" t="s">
        <v>256</v>
      </c>
      <c r="B720" s="13" t="s">
        <v>461</v>
      </c>
      <c r="C720" s="13" t="s">
        <v>461</v>
      </c>
      <c r="D720" s="39" t="s">
        <v>347</v>
      </c>
      <c r="E720" s="13" t="s">
        <v>529</v>
      </c>
      <c r="F720" s="188">
        <f>SUM(F721)</f>
        <v>6258.19502</v>
      </c>
      <c r="G720" s="188">
        <f>SUM(G721)</f>
        <v>5549.985</v>
      </c>
      <c r="X720" s="211">
        <f t="shared" si="58"/>
        <v>88.68347793993802</v>
      </c>
    </row>
    <row r="721" spans="1:24" ht="37.5">
      <c r="A721" s="53" t="s">
        <v>11</v>
      </c>
      <c r="B721" s="13" t="s">
        <v>461</v>
      </c>
      <c r="C721" s="13" t="s">
        <v>461</v>
      </c>
      <c r="D721" s="34" t="s">
        <v>539</v>
      </c>
      <c r="E721" s="35" t="s">
        <v>529</v>
      </c>
      <c r="F721" s="188">
        <f>SUM(F722+F737)</f>
        <v>6258.19502</v>
      </c>
      <c r="G721" s="188">
        <f>SUM(G722+G737)</f>
        <v>5549.985</v>
      </c>
      <c r="X721" s="211">
        <f t="shared" si="58"/>
        <v>88.68347793993802</v>
      </c>
    </row>
    <row r="722" spans="1:24" ht="75" customHeight="1">
      <c r="A722" s="53" t="s">
        <v>298</v>
      </c>
      <c r="B722" s="13" t="s">
        <v>461</v>
      </c>
      <c r="C722" s="13" t="s">
        <v>461</v>
      </c>
      <c r="D722" s="34" t="s">
        <v>182</v>
      </c>
      <c r="E722" s="35" t="s">
        <v>529</v>
      </c>
      <c r="F722" s="188">
        <f>SUM(F723+F730)</f>
        <v>3558.19502</v>
      </c>
      <c r="G722" s="188">
        <f>SUM(G723+G730)</f>
        <v>2849.9849999999997</v>
      </c>
      <c r="X722" s="211">
        <f t="shared" si="58"/>
        <v>80.09636863580343</v>
      </c>
    </row>
    <row r="723" spans="1:24" ht="58.5">
      <c r="A723" s="91" t="s">
        <v>299</v>
      </c>
      <c r="B723" s="13" t="s">
        <v>461</v>
      </c>
      <c r="C723" s="13" t="s">
        <v>461</v>
      </c>
      <c r="D723" s="34" t="s">
        <v>540</v>
      </c>
      <c r="E723" s="35" t="s">
        <v>529</v>
      </c>
      <c r="F723" s="188">
        <f>SUM(F724+F726+F728)</f>
        <v>1678.19502</v>
      </c>
      <c r="G723" s="188">
        <f>SUM(G724+G726+G728)</f>
        <v>1463.5629999999999</v>
      </c>
      <c r="X723" s="211">
        <f t="shared" si="58"/>
        <v>87.21054362323157</v>
      </c>
    </row>
    <row r="724" spans="1:24" ht="37.5">
      <c r="A724" s="61" t="s">
        <v>584</v>
      </c>
      <c r="B724" s="17" t="s">
        <v>461</v>
      </c>
      <c r="C724" s="17" t="s">
        <v>461</v>
      </c>
      <c r="D724" s="76" t="s">
        <v>540</v>
      </c>
      <c r="E724" s="33">
        <v>200</v>
      </c>
      <c r="F724" s="189">
        <f>SUM(F725)</f>
        <v>420.737</v>
      </c>
      <c r="G724" s="189">
        <f>SUM(G725)</f>
        <v>206.114</v>
      </c>
      <c r="X724" s="213">
        <f t="shared" si="58"/>
        <v>48.98879822787157</v>
      </c>
    </row>
    <row r="725" spans="1:24" ht="56.25">
      <c r="A725" s="61" t="s">
        <v>810</v>
      </c>
      <c r="B725" s="17" t="s">
        <v>461</v>
      </c>
      <c r="C725" s="17" t="s">
        <v>461</v>
      </c>
      <c r="D725" s="76" t="s">
        <v>540</v>
      </c>
      <c r="E725" s="33">
        <v>240</v>
      </c>
      <c r="F725" s="189">
        <v>420.737</v>
      </c>
      <c r="G725" s="206">
        <v>206.114</v>
      </c>
      <c r="X725" s="213">
        <f t="shared" si="58"/>
        <v>48.98879822787157</v>
      </c>
    </row>
    <row r="726" spans="1:24" ht="18.75">
      <c r="A726" s="200" t="s">
        <v>734</v>
      </c>
      <c r="B726" s="17" t="s">
        <v>461</v>
      </c>
      <c r="C726" s="17" t="s">
        <v>461</v>
      </c>
      <c r="D726" s="76" t="s">
        <v>540</v>
      </c>
      <c r="E726" s="33">
        <v>500</v>
      </c>
      <c r="F726" s="189">
        <f>SUM(F727)</f>
        <v>1198.204</v>
      </c>
      <c r="G726" s="189">
        <f>SUM(G727)</f>
        <v>1198.195</v>
      </c>
      <c r="X726" s="213">
        <f t="shared" si="58"/>
        <v>99.99924887581747</v>
      </c>
    </row>
    <row r="727" spans="1:24" ht="18.75">
      <c r="A727" s="200" t="s">
        <v>735</v>
      </c>
      <c r="B727" s="17" t="s">
        <v>461</v>
      </c>
      <c r="C727" s="17" t="s">
        <v>461</v>
      </c>
      <c r="D727" s="76" t="s">
        <v>540</v>
      </c>
      <c r="E727" s="33">
        <v>540</v>
      </c>
      <c r="F727" s="189">
        <v>1198.204</v>
      </c>
      <c r="G727" s="206">
        <v>1198.195</v>
      </c>
      <c r="X727" s="213">
        <f t="shared" si="58"/>
        <v>99.99924887581747</v>
      </c>
    </row>
    <row r="728" spans="1:24" ht="56.25">
      <c r="A728" s="55" t="s">
        <v>610</v>
      </c>
      <c r="B728" s="17" t="s">
        <v>461</v>
      </c>
      <c r="C728" s="17" t="s">
        <v>461</v>
      </c>
      <c r="D728" s="76" t="s">
        <v>540</v>
      </c>
      <c r="E728" s="33">
        <v>600</v>
      </c>
      <c r="F728" s="189">
        <f>SUM(F729)</f>
        <v>59.25402</v>
      </c>
      <c r="G728" s="189">
        <f>SUM(G729)</f>
        <v>59.254</v>
      </c>
      <c r="X728" s="213">
        <f t="shared" si="58"/>
        <v>99.99996624701582</v>
      </c>
    </row>
    <row r="729" spans="1:24" ht="18.75">
      <c r="A729" s="153" t="s">
        <v>817</v>
      </c>
      <c r="B729" s="17" t="s">
        <v>461</v>
      </c>
      <c r="C729" s="17" t="s">
        <v>461</v>
      </c>
      <c r="D729" s="76" t="s">
        <v>540</v>
      </c>
      <c r="E729" s="33">
        <v>610</v>
      </c>
      <c r="F729" s="189">
        <v>59.25402</v>
      </c>
      <c r="G729" s="206">
        <v>59.254</v>
      </c>
      <c r="X729" s="213">
        <f t="shared" si="58"/>
        <v>99.99996624701582</v>
      </c>
    </row>
    <row r="730" spans="1:24" ht="93" customHeight="1">
      <c r="A730" s="91" t="s">
        <v>300</v>
      </c>
      <c r="B730" s="13" t="s">
        <v>461</v>
      </c>
      <c r="C730" s="13" t="s">
        <v>461</v>
      </c>
      <c r="D730" s="34" t="s">
        <v>541</v>
      </c>
      <c r="E730" s="35" t="s">
        <v>529</v>
      </c>
      <c r="F730" s="188">
        <f>SUM(F731+F733+F735)</f>
        <v>1880</v>
      </c>
      <c r="G730" s="188">
        <f>SUM(G731+G733+G735)</f>
        <v>1386.422</v>
      </c>
      <c r="X730" s="211">
        <f t="shared" si="58"/>
        <v>73.74585106382979</v>
      </c>
    </row>
    <row r="731" spans="1:24" ht="39" customHeight="1">
      <c r="A731" s="61" t="s">
        <v>584</v>
      </c>
      <c r="B731" s="17" t="s">
        <v>461</v>
      </c>
      <c r="C731" s="17" t="s">
        <v>461</v>
      </c>
      <c r="D731" s="76" t="s">
        <v>541</v>
      </c>
      <c r="E731" s="33">
        <v>200</v>
      </c>
      <c r="F731" s="189">
        <f>SUM(F732)</f>
        <v>1305</v>
      </c>
      <c r="G731" s="189">
        <f>SUM(G732)</f>
        <v>1061.422</v>
      </c>
      <c r="X731" s="213">
        <f t="shared" si="58"/>
        <v>81.33501915708813</v>
      </c>
    </row>
    <row r="732" spans="1:24" ht="56.25">
      <c r="A732" s="61" t="s">
        <v>810</v>
      </c>
      <c r="B732" s="17" t="s">
        <v>461</v>
      </c>
      <c r="C732" s="17" t="s">
        <v>461</v>
      </c>
      <c r="D732" s="76" t="s">
        <v>541</v>
      </c>
      <c r="E732" s="33">
        <v>240</v>
      </c>
      <c r="F732" s="189">
        <v>1305</v>
      </c>
      <c r="G732" s="206">
        <v>1061.422</v>
      </c>
      <c r="X732" s="213">
        <f t="shared" si="58"/>
        <v>81.33501915708813</v>
      </c>
    </row>
    <row r="733" spans="1:24" ht="37.5">
      <c r="A733" s="61" t="s">
        <v>617</v>
      </c>
      <c r="B733" s="17" t="s">
        <v>461</v>
      </c>
      <c r="C733" s="17" t="s">
        <v>461</v>
      </c>
      <c r="D733" s="76" t="s">
        <v>541</v>
      </c>
      <c r="E733" s="41">
        <v>300</v>
      </c>
      <c r="F733" s="189">
        <f>SUM(F734)</f>
        <v>0</v>
      </c>
      <c r="G733" s="189">
        <f>SUM(G734)</f>
        <v>0</v>
      </c>
      <c r="X733" s="213">
        <v>0</v>
      </c>
    </row>
    <row r="734" spans="1:24" ht="18.75">
      <c r="A734" s="61" t="s">
        <v>821</v>
      </c>
      <c r="B734" s="17" t="s">
        <v>461</v>
      </c>
      <c r="C734" s="17" t="s">
        <v>461</v>
      </c>
      <c r="D734" s="76" t="s">
        <v>541</v>
      </c>
      <c r="E734" s="29" t="s">
        <v>628</v>
      </c>
      <c r="F734" s="189">
        <v>0</v>
      </c>
      <c r="G734" s="206">
        <v>0</v>
      </c>
      <c r="X734" s="213">
        <v>0</v>
      </c>
    </row>
    <row r="735" spans="1:24" ht="56.25">
      <c r="A735" s="128" t="s">
        <v>610</v>
      </c>
      <c r="B735" s="17" t="s">
        <v>461</v>
      </c>
      <c r="C735" s="17" t="s">
        <v>461</v>
      </c>
      <c r="D735" s="76" t="s">
        <v>541</v>
      </c>
      <c r="E735" s="29" t="s">
        <v>611</v>
      </c>
      <c r="F735" s="189">
        <f>SUM(F736)</f>
        <v>575</v>
      </c>
      <c r="G735" s="189">
        <f>SUM(G736)</f>
        <v>325</v>
      </c>
      <c r="X735" s="213">
        <f t="shared" si="58"/>
        <v>56.52173913043478</v>
      </c>
    </row>
    <row r="736" spans="1:24" ht="18.75">
      <c r="A736" s="128" t="s">
        <v>817</v>
      </c>
      <c r="B736" s="17" t="s">
        <v>461</v>
      </c>
      <c r="C736" s="17" t="s">
        <v>461</v>
      </c>
      <c r="D736" s="76" t="s">
        <v>541</v>
      </c>
      <c r="E736" s="29" t="s">
        <v>564</v>
      </c>
      <c r="F736" s="189">
        <v>575</v>
      </c>
      <c r="G736" s="206">
        <v>325</v>
      </c>
      <c r="X736" s="213">
        <f t="shared" si="58"/>
        <v>56.52173913043478</v>
      </c>
    </row>
    <row r="737" spans="1:24" ht="75">
      <c r="A737" s="105" t="s">
        <v>259</v>
      </c>
      <c r="B737" s="13" t="s">
        <v>461</v>
      </c>
      <c r="C737" s="13" t="s">
        <v>461</v>
      </c>
      <c r="D737" s="34" t="s">
        <v>542</v>
      </c>
      <c r="E737" s="31" t="s">
        <v>529</v>
      </c>
      <c r="F737" s="188">
        <f aca="true" t="shared" si="59" ref="F737:G739">SUM(F738)</f>
        <v>2700</v>
      </c>
      <c r="G737" s="188">
        <f t="shared" si="59"/>
        <v>2700</v>
      </c>
      <c r="X737" s="211">
        <f t="shared" si="58"/>
        <v>100</v>
      </c>
    </row>
    <row r="738" spans="1:24" ht="58.5">
      <c r="A738" s="91" t="s">
        <v>260</v>
      </c>
      <c r="B738" s="13" t="s">
        <v>461</v>
      </c>
      <c r="C738" s="13" t="s">
        <v>461</v>
      </c>
      <c r="D738" s="34" t="s">
        <v>543</v>
      </c>
      <c r="E738" s="31" t="s">
        <v>529</v>
      </c>
      <c r="F738" s="188">
        <f t="shared" si="59"/>
        <v>2700</v>
      </c>
      <c r="G738" s="188">
        <f t="shared" si="59"/>
        <v>2700</v>
      </c>
      <c r="X738" s="211">
        <f t="shared" si="58"/>
        <v>100</v>
      </c>
    </row>
    <row r="739" spans="1:24" ht="56.25">
      <c r="A739" s="61" t="s">
        <v>610</v>
      </c>
      <c r="B739" s="17" t="s">
        <v>461</v>
      </c>
      <c r="C739" s="17" t="s">
        <v>461</v>
      </c>
      <c r="D739" s="76" t="s">
        <v>543</v>
      </c>
      <c r="E739" s="90" t="s">
        <v>611</v>
      </c>
      <c r="F739" s="189">
        <f t="shared" si="59"/>
        <v>2700</v>
      </c>
      <c r="G739" s="189">
        <f t="shared" si="59"/>
        <v>2700</v>
      </c>
      <c r="X739" s="213">
        <f t="shared" si="58"/>
        <v>100</v>
      </c>
    </row>
    <row r="740" spans="1:24" ht="18.75">
      <c r="A740" s="61" t="s">
        <v>816</v>
      </c>
      <c r="B740" s="17" t="s">
        <v>461</v>
      </c>
      <c r="C740" s="17" t="s">
        <v>461</v>
      </c>
      <c r="D740" s="76" t="s">
        <v>543</v>
      </c>
      <c r="E740" s="41">
        <v>610</v>
      </c>
      <c r="F740" s="189">
        <v>2700</v>
      </c>
      <c r="G740" s="206">
        <v>2700</v>
      </c>
      <c r="X740" s="213">
        <f t="shared" si="58"/>
        <v>100</v>
      </c>
    </row>
    <row r="741" spans="1:24" ht="54" customHeight="1">
      <c r="A741" s="73" t="s">
        <v>213</v>
      </c>
      <c r="B741" s="13" t="s">
        <v>461</v>
      </c>
      <c r="C741" s="13" t="s">
        <v>461</v>
      </c>
      <c r="D741" s="34" t="s">
        <v>350</v>
      </c>
      <c r="E741" s="42" t="s">
        <v>529</v>
      </c>
      <c r="F741" s="191">
        <f>SUM(F742)</f>
        <v>600</v>
      </c>
      <c r="G741" s="191">
        <f>SUM(G742)</f>
        <v>587.175</v>
      </c>
      <c r="X741" s="211">
        <f t="shared" si="58"/>
        <v>97.8625</v>
      </c>
    </row>
    <row r="742" spans="1:24" ht="18.75">
      <c r="A742" s="48" t="s">
        <v>590</v>
      </c>
      <c r="B742" s="13" t="s">
        <v>461</v>
      </c>
      <c r="C742" s="13" t="s">
        <v>461</v>
      </c>
      <c r="D742" s="30" t="s">
        <v>351</v>
      </c>
      <c r="E742" s="31" t="s">
        <v>529</v>
      </c>
      <c r="F742" s="191">
        <f>SUM(F743)</f>
        <v>600</v>
      </c>
      <c r="G742" s="191">
        <f>SUM(G743)</f>
        <v>587.175</v>
      </c>
      <c r="X742" s="211">
        <f t="shared" si="58"/>
        <v>97.8625</v>
      </c>
    </row>
    <row r="743" spans="1:24" ht="57.75" customHeight="1">
      <c r="A743" s="48" t="s">
        <v>301</v>
      </c>
      <c r="B743" s="13" t="s">
        <v>461</v>
      </c>
      <c r="C743" s="13" t="s">
        <v>461</v>
      </c>
      <c r="D743" s="30" t="s">
        <v>302</v>
      </c>
      <c r="E743" s="31" t="s">
        <v>529</v>
      </c>
      <c r="F743" s="191">
        <f>SUM(F745)</f>
        <v>600</v>
      </c>
      <c r="G743" s="191">
        <f>SUM(G745)</f>
        <v>587.175</v>
      </c>
      <c r="X743" s="211">
        <f t="shared" si="58"/>
        <v>97.8625</v>
      </c>
    </row>
    <row r="744" spans="1:24" ht="31.5" hidden="1">
      <c r="A744" s="16" t="s">
        <v>517</v>
      </c>
      <c r="B744" s="13" t="s">
        <v>461</v>
      </c>
      <c r="C744" s="13" t="s">
        <v>461</v>
      </c>
      <c r="D744" s="120" t="s">
        <v>544</v>
      </c>
      <c r="E744" s="13"/>
      <c r="F744" s="191"/>
      <c r="G744" s="191"/>
      <c r="X744" s="211" t="e">
        <f t="shared" si="58"/>
        <v>#DIV/0!</v>
      </c>
    </row>
    <row r="745" spans="1:24" ht="58.5">
      <c r="A745" s="51" t="s">
        <v>621</v>
      </c>
      <c r="B745" s="13" t="s">
        <v>461</v>
      </c>
      <c r="C745" s="13" t="s">
        <v>461</v>
      </c>
      <c r="D745" s="30" t="s">
        <v>303</v>
      </c>
      <c r="E745" s="42" t="s">
        <v>529</v>
      </c>
      <c r="F745" s="221">
        <f>SUM(F746)</f>
        <v>600</v>
      </c>
      <c r="G745" s="221">
        <f>SUM(G746)</f>
        <v>587.175</v>
      </c>
      <c r="X745" s="211">
        <f t="shared" si="58"/>
        <v>97.8625</v>
      </c>
    </row>
    <row r="746" spans="1:24" ht="37.5">
      <c r="A746" s="61" t="s">
        <v>584</v>
      </c>
      <c r="B746" s="17" t="s">
        <v>461</v>
      </c>
      <c r="C746" s="17" t="s">
        <v>461</v>
      </c>
      <c r="D746" s="32" t="s">
        <v>303</v>
      </c>
      <c r="E746" s="33">
        <v>200</v>
      </c>
      <c r="F746" s="222">
        <f>SUM(F747)</f>
        <v>600</v>
      </c>
      <c r="G746" s="222">
        <f>SUM(G747)</f>
        <v>587.175</v>
      </c>
      <c r="X746" s="213">
        <f t="shared" si="58"/>
        <v>97.8625</v>
      </c>
    </row>
    <row r="747" spans="1:24" ht="56.25">
      <c r="A747" s="61" t="s">
        <v>810</v>
      </c>
      <c r="B747" s="17" t="s">
        <v>461</v>
      </c>
      <c r="C747" s="17" t="s">
        <v>461</v>
      </c>
      <c r="D747" s="32" t="s">
        <v>303</v>
      </c>
      <c r="E747" s="33">
        <v>240</v>
      </c>
      <c r="F747" s="222">
        <v>600</v>
      </c>
      <c r="G747" s="206">
        <v>587.175</v>
      </c>
      <c r="X747" s="213">
        <f t="shared" si="58"/>
        <v>97.8625</v>
      </c>
    </row>
    <row r="748" spans="1:24" ht="18.75">
      <c r="A748" s="89" t="s">
        <v>493</v>
      </c>
      <c r="B748" s="13" t="s">
        <v>461</v>
      </c>
      <c r="C748" s="13" t="s">
        <v>526</v>
      </c>
      <c r="D748" s="14" t="s">
        <v>308</v>
      </c>
      <c r="E748" s="13" t="s">
        <v>529</v>
      </c>
      <c r="F748" s="187">
        <f>SUM(F749)</f>
        <v>28571.78</v>
      </c>
      <c r="G748" s="187">
        <f>SUM(G749)</f>
        <v>26732.578</v>
      </c>
      <c r="X748" s="211">
        <f t="shared" si="58"/>
        <v>93.56287217667223</v>
      </c>
    </row>
    <row r="749" spans="1:24" ht="62.25" customHeight="1">
      <c r="A749" s="73" t="s">
        <v>213</v>
      </c>
      <c r="B749" s="13" t="s">
        <v>461</v>
      </c>
      <c r="C749" s="13" t="s">
        <v>526</v>
      </c>
      <c r="D749" s="34" t="s">
        <v>350</v>
      </c>
      <c r="E749" s="13" t="s">
        <v>529</v>
      </c>
      <c r="F749" s="187">
        <f>SUM(F750+F773)</f>
        <v>28571.78</v>
      </c>
      <c r="G749" s="187">
        <f>SUM(G750+G773)</f>
        <v>26732.578</v>
      </c>
      <c r="X749" s="211">
        <f t="shared" si="58"/>
        <v>93.56287217667223</v>
      </c>
    </row>
    <row r="750" spans="1:24" ht="18.75">
      <c r="A750" s="48" t="s">
        <v>590</v>
      </c>
      <c r="B750" s="13" t="s">
        <v>461</v>
      </c>
      <c r="C750" s="13" t="s">
        <v>526</v>
      </c>
      <c r="D750" s="34" t="s">
        <v>351</v>
      </c>
      <c r="E750" s="13" t="s">
        <v>529</v>
      </c>
      <c r="F750" s="190">
        <f>SUM(F751+F766)</f>
        <v>5116</v>
      </c>
      <c r="G750" s="190">
        <f>SUM(G751+G766)</f>
        <v>5078.915</v>
      </c>
      <c r="X750" s="211">
        <f t="shared" si="58"/>
        <v>99.27511727912432</v>
      </c>
    </row>
    <row r="751" spans="1:24" ht="56.25">
      <c r="A751" s="48" t="s">
        <v>301</v>
      </c>
      <c r="B751" s="13" t="s">
        <v>461</v>
      </c>
      <c r="C751" s="13" t="s">
        <v>526</v>
      </c>
      <c r="D751" s="30" t="s">
        <v>302</v>
      </c>
      <c r="E751" s="31" t="s">
        <v>529</v>
      </c>
      <c r="F751" s="191">
        <f>SUM(F752+F759)</f>
        <v>4716</v>
      </c>
      <c r="G751" s="191">
        <f>SUM(G752+G759)</f>
        <v>4710.695</v>
      </c>
      <c r="X751" s="211">
        <f t="shared" si="58"/>
        <v>99.88751060220525</v>
      </c>
    </row>
    <row r="752" spans="1:24" ht="97.5">
      <c r="A752" s="51" t="s">
        <v>773</v>
      </c>
      <c r="B752" s="13" t="s">
        <v>461</v>
      </c>
      <c r="C752" s="13" t="s">
        <v>526</v>
      </c>
      <c r="D752" s="30" t="s">
        <v>774</v>
      </c>
      <c r="E752" s="13" t="s">
        <v>529</v>
      </c>
      <c r="F752" s="191">
        <f>SUM(F753+F755+F757)</f>
        <v>2316</v>
      </c>
      <c r="G752" s="191">
        <f>SUM(G753+G755+G757)</f>
        <v>2316</v>
      </c>
      <c r="X752" s="211">
        <f t="shared" si="58"/>
        <v>100</v>
      </c>
    </row>
    <row r="753" spans="1:24" ht="37.5">
      <c r="A753" s="61" t="s">
        <v>584</v>
      </c>
      <c r="B753" s="17" t="s">
        <v>461</v>
      </c>
      <c r="C753" s="17" t="s">
        <v>526</v>
      </c>
      <c r="D753" s="32" t="s">
        <v>774</v>
      </c>
      <c r="E753" s="41">
        <v>200</v>
      </c>
      <c r="F753" s="192">
        <f>SUM(F754)</f>
        <v>1370.115</v>
      </c>
      <c r="G753" s="192">
        <f>SUM(G754)</f>
        <v>1370.115</v>
      </c>
      <c r="X753" s="213">
        <f t="shared" si="58"/>
        <v>100</v>
      </c>
    </row>
    <row r="754" spans="1:24" ht="56.25">
      <c r="A754" s="61" t="s">
        <v>810</v>
      </c>
      <c r="B754" s="17" t="s">
        <v>461</v>
      </c>
      <c r="C754" s="17" t="s">
        <v>526</v>
      </c>
      <c r="D754" s="32" t="s">
        <v>774</v>
      </c>
      <c r="E754" s="41">
        <v>240</v>
      </c>
      <c r="F754" s="192">
        <v>1370.115</v>
      </c>
      <c r="G754" s="206">
        <v>1370.115</v>
      </c>
      <c r="X754" s="213">
        <f t="shared" si="58"/>
        <v>100</v>
      </c>
    </row>
    <row r="755" spans="1:24" ht="37.5">
      <c r="A755" s="78" t="s">
        <v>617</v>
      </c>
      <c r="B755" s="17" t="s">
        <v>461</v>
      </c>
      <c r="C755" s="17" t="s">
        <v>526</v>
      </c>
      <c r="D755" s="32" t="s">
        <v>774</v>
      </c>
      <c r="E755" s="41">
        <v>300</v>
      </c>
      <c r="F755" s="192">
        <f>SUM(F756)</f>
        <v>45.885</v>
      </c>
      <c r="G755" s="192">
        <f>SUM(G756)</f>
        <v>45.885</v>
      </c>
      <c r="X755" s="213">
        <f t="shared" si="58"/>
        <v>100</v>
      </c>
    </row>
    <row r="756" spans="1:24" ht="37.5">
      <c r="A756" s="78" t="s">
        <v>822</v>
      </c>
      <c r="B756" s="17" t="s">
        <v>461</v>
      </c>
      <c r="C756" s="17" t="s">
        <v>526</v>
      </c>
      <c r="D756" s="32" t="s">
        <v>774</v>
      </c>
      <c r="E756" s="41">
        <v>320</v>
      </c>
      <c r="F756" s="192">
        <v>45.885</v>
      </c>
      <c r="G756" s="206">
        <v>45.885</v>
      </c>
      <c r="X756" s="213">
        <f t="shared" si="58"/>
        <v>100</v>
      </c>
    </row>
    <row r="757" spans="1:24" ht="56.25">
      <c r="A757" s="78" t="s">
        <v>610</v>
      </c>
      <c r="B757" s="17" t="s">
        <v>461</v>
      </c>
      <c r="C757" s="17" t="s">
        <v>526</v>
      </c>
      <c r="D757" s="32" t="s">
        <v>774</v>
      </c>
      <c r="E757" s="41">
        <v>600</v>
      </c>
      <c r="F757" s="192">
        <f>SUM(F758)</f>
        <v>900</v>
      </c>
      <c r="G757" s="192">
        <f>SUM(G758)</f>
        <v>900</v>
      </c>
      <c r="X757" s="213">
        <f t="shared" si="58"/>
        <v>100</v>
      </c>
    </row>
    <row r="758" spans="1:24" ht="18.75">
      <c r="A758" s="78" t="s">
        <v>817</v>
      </c>
      <c r="B758" s="17" t="s">
        <v>461</v>
      </c>
      <c r="C758" s="17" t="s">
        <v>526</v>
      </c>
      <c r="D758" s="32" t="s">
        <v>774</v>
      </c>
      <c r="E758" s="41">
        <v>610</v>
      </c>
      <c r="F758" s="192">
        <v>900</v>
      </c>
      <c r="G758" s="206">
        <v>900</v>
      </c>
      <c r="X758" s="213">
        <f t="shared" si="58"/>
        <v>100</v>
      </c>
    </row>
    <row r="759" spans="1:24" ht="39">
      <c r="A759" s="51" t="s">
        <v>619</v>
      </c>
      <c r="B759" s="13" t="s">
        <v>461</v>
      </c>
      <c r="C759" s="13" t="s">
        <v>526</v>
      </c>
      <c r="D759" s="117" t="s">
        <v>544</v>
      </c>
      <c r="E759" s="31" t="s">
        <v>529</v>
      </c>
      <c r="F759" s="191">
        <f>SUM(F760+F762+F764)</f>
        <v>2400</v>
      </c>
      <c r="G759" s="191">
        <f>SUM(G760+G762+G764)</f>
        <v>2394.6949999999997</v>
      </c>
      <c r="X759" s="211">
        <f t="shared" si="58"/>
        <v>99.77895833333332</v>
      </c>
    </row>
    <row r="760" spans="1:24" ht="37.5">
      <c r="A760" s="61" t="s">
        <v>584</v>
      </c>
      <c r="B760" s="17" t="s">
        <v>461</v>
      </c>
      <c r="C760" s="17" t="s">
        <v>526</v>
      </c>
      <c r="D760" s="120" t="s">
        <v>544</v>
      </c>
      <c r="E760" s="33">
        <v>200</v>
      </c>
      <c r="F760" s="192">
        <f>SUM(F761)</f>
        <v>50</v>
      </c>
      <c r="G760" s="192">
        <f>SUM(G761)</f>
        <v>49.999</v>
      </c>
      <c r="X760" s="213">
        <f t="shared" si="58"/>
        <v>99.998</v>
      </c>
    </row>
    <row r="761" spans="1:24" ht="56.25">
      <c r="A761" s="61" t="s">
        <v>810</v>
      </c>
      <c r="B761" s="17" t="s">
        <v>461</v>
      </c>
      <c r="C761" s="17" t="s">
        <v>526</v>
      </c>
      <c r="D761" s="120" t="s">
        <v>544</v>
      </c>
      <c r="E761" s="33">
        <v>240</v>
      </c>
      <c r="F761" s="192">
        <v>50</v>
      </c>
      <c r="G761" s="206">
        <v>49.999</v>
      </c>
      <c r="X761" s="213">
        <f t="shared" si="58"/>
        <v>99.998</v>
      </c>
    </row>
    <row r="762" spans="1:24" ht="37.5">
      <c r="A762" s="78" t="s">
        <v>617</v>
      </c>
      <c r="B762" s="17" t="s">
        <v>461</v>
      </c>
      <c r="C762" s="17" t="s">
        <v>526</v>
      </c>
      <c r="D762" s="120" t="s">
        <v>544</v>
      </c>
      <c r="E762" s="33">
        <v>300</v>
      </c>
      <c r="F762" s="192">
        <f>SUM(F763)</f>
        <v>73.52</v>
      </c>
      <c r="G762" s="192">
        <f>SUM(G763)</f>
        <v>68.96</v>
      </c>
      <c r="X762" s="213">
        <f t="shared" si="58"/>
        <v>93.79760609357997</v>
      </c>
    </row>
    <row r="763" spans="1:24" ht="37.5">
      <c r="A763" s="78" t="s">
        <v>822</v>
      </c>
      <c r="B763" s="17" t="s">
        <v>461</v>
      </c>
      <c r="C763" s="17" t="s">
        <v>526</v>
      </c>
      <c r="D763" s="120" t="s">
        <v>544</v>
      </c>
      <c r="E763" s="33">
        <v>320</v>
      </c>
      <c r="F763" s="192">
        <v>73.52</v>
      </c>
      <c r="G763" s="206">
        <v>68.96</v>
      </c>
      <c r="X763" s="213">
        <f t="shared" si="58"/>
        <v>93.79760609357997</v>
      </c>
    </row>
    <row r="764" spans="1:24" ht="56.25">
      <c r="A764" s="78" t="s">
        <v>610</v>
      </c>
      <c r="B764" s="17" t="s">
        <v>461</v>
      </c>
      <c r="C764" s="17" t="s">
        <v>526</v>
      </c>
      <c r="D764" s="120" t="s">
        <v>544</v>
      </c>
      <c r="E764" s="33">
        <v>600</v>
      </c>
      <c r="F764" s="192">
        <f>SUM(F765)</f>
        <v>2276.48</v>
      </c>
      <c r="G764" s="192">
        <f>SUM(G765)</f>
        <v>2275.736</v>
      </c>
      <c r="X764" s="213">
        <f t="shared" si="58"/>
        <v>99.96731796457688</v>
      </c>
    </row>
    <row r="765" spans="1:24" ht="18.75">
      <c r="A765" s="78" t="s">
        <v>817</v>
      </c>
      <c r="B765" s="17" t="s">
        <v>461</v>
      </c>
      <c r="C765" s="17" t="s">
        <v>526</v>
      </c>
      <c r="D765" s="120" t="s">
        <v>544</v>
      </c>
      <c r="E765" s="33">
        <v>610</v>
      </c>
      <c r="F765" s="192">
        <v>2276.48</v>
      </c>
      <c r="G765" s="206">
        <v>2275.736</v>
      </c>
      <c r="X765" s="213">
        <f t="shared" si="58"/>
        <v>99.96731796457688</v>
      </c>
    </row>
    <row r="766" spans="1:24" ht="57" customHeight="1">
      <c r="A766" s="53" t="s">
        <v>304</v>
      </c>
      <c r="B766" s="13" t="s">
        <v>461</v>
      </c>
      <c r="C766" s="13" t="s">
        <v>526</v>
      </c>
      <c r="D766" s="30" t="s">
        <v>290</v>
      </c>
      <c r="E766" s="13" t="s">
        <v>529</v>
      </c>
      <c r="F766" s="191">
        <f>SUM(F767)</f>
        <v>400</v>
      </c>
      <c r="G766" s="191">
        <f>SUM(G767)</f>
        <v>368.22</v>
      </c>
      <c r="X766" s="211">
        <f t="shared" si="58"/>
        <v>92.055</v>
      </c>
    </row>
    <row r="767" spans="1:24" ht="18.75">
      <c r="A767" s="48" t="s">
        <v>614</v>
      </c>
      <c r="B767" s="13" t="s">
        <v>461</v>
      </c>
      <c r="C767" s="13" t="s">
        <v>526</v>
      </c>
      <c r="D767" s="30" t="s">
        <v>305</v>
      </c>
      <c r="E767" s="13" t="s">
        <v>529</v>
      </c>
      <c r="F767" s="191">
        <f>SUM(F768)</f>
        <v>400</v>
      </c>
      <c r="G767" s="191">
        <f>SUM(G768)</f>
        <v>368.22</v>
      </c>
      <c r="X767" s="211">
        <f t="shared" si="58"/>
        <v>92.055</v>
      </c>
    </row>
    <row r="768" spans="1:24" ht="58.5">
      <c r="A768" s="51" t="s">
        <v>825</v>
      </c>
      <c r="B768" s="13" t="s">
        <v>461</v>
      </c>
      <c r="C768" s="13" t="s">
        <v>526</v>
      </c>
      <c r="D768" s="30" t="s">
        <v>306</v>
      </c>
      <c r="E768" s="31" t="s">
        <v>529</v>
      </c>
      <c r="F768" s="191">
        <f>SUM(F769+F771)</f>
        <v>400</v>
      </c>
      <c r="G768" s="191">
        <f>SUM(G769+G771)</f>
        <v>368.22</v>
      </c>
      <c r="X768" s="211">
        <f t="shared" si="58"/>
        <v>92.055</v>
      </c>
    </row>
    <row r="769" spans="1:24" ht="37.5">
      <c r="A769" s="61" t="s">
        <v>584</v>
      </c>
      <c r="B769" s="17" t="s">
        <v>461</v>
      </c>
      <c r="C769" s="17" t="s">
        <v>526</v>
      </c>
      <c r="D769" s="32" t="s">
        <v>306</v>
      </c>
      <c r="E769" s="33">
        <v>200</v>
      </c>
      <c r="F769" s="192">
        <f>SUM(F770)</f>
        <v>351.4</v>
      </c>
      <c r="G769" s="192">
        <f>SUM(G770)</f>
        <v>349.22</v>
      </c>
      <c r="X769" s="213">
        <f t="shared" si="58"/>
        <v>99.37962435970405</v>
      </c>
    </row>
    <row r="770" spans="1:24" ht="56.25">
      <c r="A770" s="61" t="s">
        <v>810</v>
      </c>
      <c r="B770" s="17" t="s">
        <v>461</v>
      </c>
      <c r="C770" s="17" t="s">
        <v>526</v>
      </c>
      <c r="D770" s="32" t="s">
        <v>306</v>
      </c>
      <c r="E770" s="33">
        <v>240</v>
      </c>
      <c r="F770" s="192">
        <v>351.4</v>
      </c>
      <c r="G770" s="206">
        <v>349.22</v>
      </c>
      <c r="X770" s="213">
        <f t="shared" si="58"/>
        <v>99.37962435970405</v>
      </c>
    </row>
    <row r="771" spans="1:24" ht="56.25">
      <c r="A771" s="78" t="s">
        <v>610</v>
      </c>
      <c r="B771" s="17" t="s">
        <v>461</v>
      </c>
      <c r="C771" s="17" t="s">
        <v>526</v>
      </c>
      <c r="D771" s="32" t="s">
        <v>306</v>
      </c>
      <c r="E771" s="33">
        <v>600</v>
      </c>
      <c r="F771" s="192">
        <f>SUM(F772)</f>
        <v>48.6</v>
      </c>
      <c r="G771" s="192">
        <f>SUM(G772)</f>
        <v>19</v>
      </c>
      <c r="X771" s="213">
        <f t="shared" si="58"/>
        <v>39.09465020576132</v>
      </c>
    </row>
    <row r="772" spans="1:24" ht="18.75">
      <c r="A772" s="78" t="s">
        <v>817</v>
      </c>
      <c r="B772" s="17" t="s">
        <v>461</v>
      </c>
      <c r="C772" s="17" t="s">
        <v>526</v>
      </c>
      <c r="D772" s="32" t="s">
        <v>306</v>
      </c>
      <c r="E772" s="33">
        <v>610</v>
      </c>
      <c r="F772" s="192">
        <v>48.6</v>
      </c>
      <c r="G772" s="206">
        <v>19</v>
      </c>
      <c r="X772" s="213">
        <f t="shared" si="58"/>
        <v>39.09465020576132</v>
      </c>
    </row>
    <row r="773" spans="1:24" ht="18.75">
      <c r="A773" s="48" t="s">
        <v>307</v>
      </c>
      <c r="B773" s="13" t="s">
        <v>461</v>
      </c>
      <c r="C773" s="13" t="s">
        <v>526</v>
      </c>
      <c r="D773" s="30" t="s">
        <v>12</v>
      </c>
      <c r="E773" s="31" t="s">
        <v>529</v>
      </c>
      <c r="F773" s="191">
        <f>SUM(F774)</f>
        <v>23455.78</v>
      </c>
      <c r="G773" s="191">
        <f>SUM(G774)</f>
        <v>21653.663</v>
      </c>
      <c r="X773" s="211">
        <f t="shared" si="58"/>
        <v>92.31695982823851</v>
      </c>
    </row>
    <row r="774" spans="1:24" ht="54.75" customHeight="1">
      <c r="A774" s="48" t="s">
        <v>367</v>
      </c>
      <c r="B774" s="13" t="s">
        <v>461</v>
      </c>
      <c r="C774" s="13" t="s">
        <v>526</v>
      </c>
      <c r="D774" s="30" t="s">
        <v>13</v>
      </c>
      <c r="E774" s="31" t="s">
        <v>529</v>
      </c>
      <c r="F774" s="191">
        <f>SUM(F775+F780)</f>
        <v>23455.78</v>
      </c>
      <c r="G774" s="191">
        <f>SUM(G775+G780)</f>
        <v>21653.663</v>
      </c>
      <c r="X774" s="211">
        <f t="shared" si="58"/>
        <v>92.31695982823851</v>
      </c>
    </row>
    <row r="775" spans="1:24" ht="58.5">
      <c r="A775" s="54" t="s">
        <v>823</v>
      </c>
      <c r="B775" s="13" t="s">
        <v>461</v>
      </c>
      <c r="C775" s="13" t="s">
        <v>526</v>
      </c>
      <c r="D775" s="30" t="s">
        <v>14</v>
      </c>
      <c r="E775" s="31" t="s">
        <v>529</v>
      </c>
      <c r="F775" s="191">
        <f>SUM(F776+F778)</f>
        <v>8386.48</v>
      </c>
      <c r="G775" s="191">
        <f>SUM(G776+G778)</f>
        <v>7859.987</v>
      </c>
      <c r="X775" s="211">
        <f t="shared" si="58"/>
        <v>93.72212179603362</v>
      </c>
    </row>
    <row r="776" spans="1:24" ht="93.75">
      <c r="A776" s="61" t="s">
        <v>583</v>
      </c>
      <c r="B776" s="17" t="s">
        <v>461</v>
      </c>
      <c r="C776" s="17" t="s">
        <v>526</v>
      </c>
      <c r="D776" s="32" t="s">
        <v>14</v>
      </c>
      <c r="E776" s="33">
        <v>100</v>
      </c>
      <c r="F776" s="192">
        <f>SUM(F777)</f>
        <v>7598</v>
      </c>
      <c r="G776" s="192">
        <f>SUM(G777)</f>
        <v>7527.459</v>
      </c>
      <c r="X776" s="213">
        <f t="shared" si="58"/>
        <v>99.07158462753355</v>
      </c>
    </row>
    <row r="777" spans="1:24" ht="37.5">
      <c r="A777" s="52" t="s">
        <v>809</v>
      </c>
      <c r="B777" s="17" t="s">
        <v>461</v>
      </c>
      <c r="C777" s="17" t="s">
        <v>526</v>
      </c>
      <c r="D777" s="32" t="s">
        <v>14</v>
      </c>
      <c r="E777" s="33">
        <v>120</v>
      </c>
      <c r="F777" s="192">
        <v>7598</v>
      </c>
      <c r="G777" s="206">
        <v>7527.459</v>
      </c>
      <c r="X777" s="213">
        <f t="shared" si="58"/>
        <v>99.07158462753355</v>
      </c>
    </row>
    <row r="778" spans="1:24" ht="37.5">
      <c r="A778" s="78" t="s">
        <v>584</v>
      </c>
      <c r="B778" s="17" t="s">
        <v>461</v>
      </c>
      <c r="C778" s="17" t="s">
        <v>526</v>
      </c>
      <c r="D778" s="32" t="s">
        <v>14</v>
      </c>
      <c r="E778" s="33">
        <v>200</v>
      </c>
      <c r="F778" s="192">
        <f>SUM(F779)</f>
        <v>788.48</v>
      </c>
      <c r="G778" s="192">
        <f>SUM(G779)</f>
        <v>332.528</v>
      </c>
      <c r="X778" s="213">
        <f t="shared" si="58"/>
        <v>42.17329545454545</v>
      </c>
    </row>
    <row r="779" spans="1:24" ht="56.25">
      <c r="A779" s="78" t="s">
        <v>810</v>
      </c>
      <c r="B779" s="17" t="s">
        <v>461</v>
      </c>
      <c r="C779" s="17" t="s">
        <v>526</v>
      </c>
      <c r="D779" s="32" t="s">
        <v>14</v>
      </c>
      <c r="E779" s="33">
        <v>240</v>
      </c>
      <c r="F779" s="192">
        <v>788.48</v>
      </c>
      <c r="G779" s="206">
        <v>332.528</v>
      </c>
      <c r="X779" s="213">
        <f t="shared" si="58"/>
        <v>42.17329545454545</v>
      </c>
    </row>
    <row r="780" spans="1:24" ht="78">
      <c r="A780" s="54" t="s">
        <v>830</v>
      </c>
      <c r="B780" s="13" t="s">
        <v>461</v>
      </c>
      <c r="C780" s="13" t="s">
        <v>526</v>
      </c>
      <c r="D780" s="30" t="s">
        <v>15</v>
      </c>
      <c r="E780" s="31" t="s">
        <v>529</v>
      </c>
      <c r="F780" s="191">
        <f>SUM(F781+F783+F785)</f>
        <v>15069.3</v>
      </c>
      <c r="G780" s="191">
        <f>SUM(G781+G783+G785)</f>
        <v>13793.676</v>
      </c>
      <c r="X780" s="211">
        <f aca="true" t="shared" si="60" ref="X780:X843">G780/F780%</f>
        <v>91.53494853775558</v>
      </c>
    </row>
    <row r="781" spans="1:24" ht="93.75">
      <c r="A781" s="61" t="s">
        <v>583</v>
      </c>
      <c r="B781" s="17" t="s">
        <v>461</v>
      </c>
      <c r="C781" s="17" t="s">
        <v>526</v>
      </c>
      <c r="D781" s="32" t="s">
        <v>15</v>
      </c>
      <c r="E781" s="33">
        <v>100</v>
      </c>
      <c r="F781" s="192">
        <f>SUM(F782)</f>
        <v>12259.3</v>
      </c>
      <c r="G781" s="192">
        <f>SUM(G782)</f>
        <v>11700.909</v>
      </c>
      <c r="X781" s="213">
        <f t="shared" si="60"/>
        <v>95.44516407951515</v>
      </c>
    </row>
    <row r="782" spans="1:24" ht="37.5">
      <c r="A782" s="61" t="s">
        <v>824</v>
      </c>
      <c r="B782" s="17" t="s">
        <v>461</v>
      </c>
      <c r="C782" s="17" t="s">
        <v>526</v>
      </c>
      <c r="D782" s="32" t="s">
        <v>15</v>
      </c>
      <c r="E782" s="33">
        <v>110</v>
      </c>
      <c r="F782" s="192">
        <v>12259.3</v>
      </c>
      <c r="G782" s="206">
        <v>11700.909</v>
      </c>
      <c r="X782" s="213">
        <f t="shared" si="60"/>
        <v>95.44516407951515</v>
      </c>
    </row>
    <row r="783" spans="1:24" ht="37.5">
      <c r="A783" s="61" t="s">
        <v>584</v>
      </c>
      <c r="B783" s="17" t="s">
        <v>461</v>
      </c>
      <c r="C783" s="17" t="s">
        <v>526</v>
      </c>
      <c r="D783" s="32" t="s">
        <v>15</v>
      </c>
      <c r="E783" s="33">
        <v>200</v>
      </c>
      <c r="F783" s="192">
        <f>SUM(F784)</f>
        <v>2479.3</v>
      </c>
      <c r="G783" s="192">
        <f>SUM(G784)</f>
        <v>1822.645</v>
      </c>
      <c r="X783" s="213">
        <f t="shared" si="60"/>
        <v>73.51450006050094</v>
      </c>
    </row>
    <row r="784" spans="1:24" ht="56.25">
      <c r="A784" s="61" t="s">
        <v>810</v>
      </c>
      <c r="B784" s="17" t="s">
        <v>461</v>
      </c>
      <c r="C784" s="17" t="s">
        <v>526</v>
      </c>
      <c r="D784" s="32" t="s">
        <v>15</v>
      </c>
      <c r="E784" s="33">
        <v>240</v>
      </c>
      <c r="F784" s="192">
        <v>2479.3</v>
      </c>
      <c r="G784" s="206">
        <v>1822.645</v>
      </c>
      <c r="X784" s="213">
        <f t="shared" si="60"/>
        <v>73.51450006050094</v>
      </c>
    </row>
    <row r="785" spans="1:24" ht="18.75">
      <c r="A785" s="61" t="s">
        <v>585</v>
      </c>
      <c r="B785" s="17" t="s">
        <v>461</v>
      </c>
      <c r="C785" s="17" t="s">
        <v>526</v>
      </c>
      <c r="D785" s="32" t="s">
        <v>15</v>
      </c>
      <c r="E785" s="33">
        <v>800</v>
      </c>
      <c r="F785" s="192">
        <f>SUM(F786)</f>
        <v>330.7</v>
      </c>
      <c r="G785" s="192">
        <f>SUM(G786)</f>
        <v>270.122</v>
      </c>
      <c r="X785" s="213">
        <f t="shared" si="60"/>
        <v>81.68188690656184</v>
      </c>
    </row>
    <row r="786" spans="1:24" ht="18.75">
      <c r="A786" s="61" t="s">
        <v>811</v>
      </c>
      <c r="B786" s="17" t="s">
        <v>461</v>
      </c>
      <c r="C786" s="17" t="s">
        <v>526</v>
      </c>
      <c r="D786" s="32" t="s">
        <v>15</v>
      </c>
      <c r="E786" s="33">
        <v>850</v>
      </c>
      <c r="F786" s="192">
        <v>330.7</v>
      </c>
      <c r="G786" s="206">
        <v>270.122</v>
      </c>
      <c r="X786" s="213">
        <f t="shared" si="60"/>
        <v>81.68188690656184</v>
      </c>
    </row>
    <row r="787" spans="1:24" ht="18.75">
      <c r="A787" s="12" t="s">
        <v>559</v>
      </c>
      <c r="B787" s="13" t="s">
        <v>525</v>
      </c>
      <c r="C787" s="13" t="s">
        <v>527</v>
      </c>
      <c r="D787" s="14" t="s">
        <v>308</v>
      </c>
      <c r="E787" s="13" t="s">
        <v>529</v>
      </c>
      <c r="F787" s="187">
        <f>SUM(F788+F853)</f>
        <v>114456.85500000001</v>
      </c>
      <c r="G787" s="187">
        <f>SUM(G788+G853)</f>
        <v>112129.08299999998</v>
      </c>
      <c r="X787" s="211">
        <f t="shared" si="60"/>
        <v>97.96624500996464</v>
      </c>
    </row>
    <row r="788" spans="1:24" ht="18.75">
      <c r="A788" s="1" t="s">
        <v>494</v>
      </c>
      <c r="B788" s="13" t="s">
        <v>525</v>
      </c>
      <c r="C788" s="13" t="s">
        <v>528</v>
      </c>
      <c r="D788" s="14" t="s">
        <v>308</v>
      </c>
      <c r="E788" s="13" t="s">
        <v>529</v>
      </c>
      <c r="F788" s="188">
        <f>SUM(F789+F847)</f>
        <v>95305.05500000001</v>
      </c>
      <c r="G788" s="188">
        <f>SUM(G789+G847)</f>
        <v>93334.84299999998</v>
      </c>
      <c r="X788" s="211">
        <f t="shared" si="60"/>
        <v>97.93273085042549</v>
      </c>
    </row>
    <row r="789" spans="1:24" ht="56.25">
      <c r="A789" s="73" t="s">
        <v>262</v>
      </c>
      <c r="B789" s="13" t="s">
        <v>525</v>
      </c>
      <c r="C789" s="13" t="s">
        <v>528</v>
      </c>
      <c r="D789" s="39" t="s">
        <v>347</v>
      </c>
      <c r="E789" s="13" t="s">
        <v>529</v>
      </c>
      <c r="F789" s="188">
        <f>SUM(F790)</f>
        <v>95124.05500000001</v>
      </c>
      <c r="G789" s="188">
        <f>SUM(G790)</f>
        <v>93161.19299999998</v>
      </c>
      <c r="X789" s="211">
        <f t="shared" si="60"/>
        <v>97.93652404746621</v>
      </c>
    </row>
    <row r="790" spans="1:24" ht="37.5">
      <c r="A790" s="48" t="s">
        <v>370</v>
      </c>
      <c r="B790" s="13" t="s">
        <v>525</v>
      </c>
      <c r="C790" s="13" t="s">
        <v>528</v>
      </c>
      <c r="D790" s="34" t="s">
        <v>19</v>
      </c>
      <c r="E790" s="13" t="s">
        <v>529</v>
      </c>
      <c r="F790" s="188">
        <f>SUM(F791+F818+F832+F836+F840)</f>
        <v>95124.05500000001</v>
      </c>
      <c r="G790" s="188">
        <f>SUM(G791+G818+G832+G836+G840)</f>
        <v>93161.19299999998</v>
      </c>
      <c r="X790" s="211">
        <f t="shared" si="60"/>
        <v>97.93652404746621</v>
      </c>
    </row>
    <row r="791" spans="1:24" ht="56.25">
      <c r="A791" s="82" t="s">
        <v>16</v>
      </c>
      <c r="B791" s="13" t="s">
        <v>525</v>
      </c>
      <c r="C791" s="13" t="s">
        <v>528</v>
      </c>
      <c r="D791" s="34" t="s">
        <v>20</v>
      </c>
      <c r="E791" s="13" t="s">
        <v>529</v>
      </c>
      <c r="F791" s="188">
        <f>SUM(F792+F795+F798+F806+F815)</f>
        <v>62453.200000000004</v>
      </c>
      <c r="G791" s="188">
        <f>SUM(G792+G795+G798+G806+G815)</f>
        <v>61589.06999999999</v>
      </c>
      <c r="X791" s="211">
        <f t="shared" si="60"/>
        <v>98.61635592731835</v>
      </c>
    </row>
    <row r="792" spans="1:24" ht="40.5" customHeight="1">
      <c r="A792" s="51" t="s">
        <v>629</v>
      </c>
      <c r="B792" s="13" t="s">
        <v>525</v>
      </c>
      <c r="C792" s="13" t="s">
        <v>528</v>
      </c>
      <c r="D792" s="34" t="s">
        <v>28</v>
      </c>
      <c r="E792" s="13" t="s">
        <v>529</v>
      </c>
      <c r="F792" s="188">
        <f>SUM(F793)</f>
        <v>21144.05</v>
      </c>
      <c r="G792" s="188">
        <f>SUM(G793)</f>
        <v>21144.05</v>
      </c>
      <c r="X792" s="211">
        <f t="shared" si="60"/>
        <v>100</v>
      </c>
    </row>
    <row r="793" spans="1:24" ht="56.25">
      <c r="A793" s="74" t="s">
        <v>610</v>
      </c>
      <c r="B793" s="17" t="s">
        <v>525</v>
      </c>
      <c r="C793" s="17" t="s">
        <v>528</v>
      </c>
      <c r="D793" s="76" t="s">
        <v>28</v>
      </c>
      <c r="E793" s="29" t="s">
        <v>611</v>
      </c>
      <c r="F793" s="189">
        <f>SUM(F794)</f>
        <v>21144.05</v>
      </c>
      <c r="G793" s="189">
        <f>SUM(G794)</f>
        <v>21144.05</v>
      </c>
      <c r="X793" s="213">
        <f t="shared" si="60"/>
        <v>100</v>
      </c>
    </row>
    <row r="794" spans="1:24" ht="18.75">
      <c r="A794" s="74" t="s">
        <v>816</v>
      </c>
      <c r="B794" s="17" t="s">
        <v>525</v>
      </c>
      <c r="C794" s="17" t="s">
        <v>528</v>
      </c>
      <c r="D794" s="76" t="s">
        <v>28</v>
      </c>
      <c r="E794" s="29" t="s">
        <v>564</v>
      </c>
      <c r="F794" s="189">
        <v>21144.05</v>
      </c>
      <c r="G794" s="206">
        <v>21144.05</v>
      </c>
      <c r="X794" s="213">
        <f t="shared" si="60"/>
        <v>100</v>
      </c>
    </row>
    <row r="795" spans="1:24" ht="42" customHeight="1">
      <c r="A795" s="54" t="s">
        <v>630</v>
      </c>
      <c r="B795" s="13" t="s">
        <v>525</v>
      </c>
      <c r="C795" s="13" t="s">
        <v>528</v>
      </c>
      <c r="D795" s="34" t="s">
        <v>29</v>
      </c>
      <c r="E795" s="13" t="s">
        <v>529</v>
      </c>
      <c r="F795" s="188">
        <f>SUM(F796)</f>
        <v>13276</v>
      </c>
      <c r="G795" s="188">
        <f>SUM(G796)</f>
        <v>13268.056</v>
      </c>
      <c r="X795" s="211">
        <f t="shared" si="60"/>
        <v>99.94016269960832</v>
      </c>
    </row>
    <row r="796" spans="1:24" ht="56.25">
      <c r="A796" s="61" t="s">
        <v>610</v>
      </c>
      <c r="B796" s="17" t="s">
        <v>525</v>
      </c>
      <c r="C796" s="17" t="s">
        <v>528</v>
      </c>
      <c r="D796" s="76" t="s">
        <v>29</v>
      </c>
      <c r="E796" s="29" t="s">
        <v>611</v>
      </c>
      <c r="F796" s="189">
        <f>SUM(F797)</f>
        <v>13276</v>
      </c>
      <c r="G796" s="189">
        <f>SUM(G797)</f>
        <v>13268.056</v>
      </c>
      <c r="X796" s="213">
        <f t="shared" si="60"/>
        <v>99.94016269960832</v>
      </c>
    </row>
    <row r="797" spans="1:24" ht="18.75">
      <c r="A797" s="61" t="s">
        <v>816</v>
      </c>
      <c r="B797" s="17" t="s">
        <v>525</v>
      </c>
      <c r="C797" s="17" t="s">
        <v>528</v>
      </c>
      <c r="D797" s="76" t="s">
        <v>29</v>
      </c>
      <c r="E797" s="29" t="s">
        <v>564</v>
      </c>
      <c r="F797" s="189">
        <v>13276</v>
      </c>
      <c r="G797" s="206">
        <v>13268.056</v>
      </c>
      <c r="X797" s="213">
        <f t="shared" si="60"/>
        <v>99.94016269960832</v>
      </c>
    </row>
    <row r="798" spans="1:24" ht="23.25" customHeight="1">
      <c r="A798" s="54" t="s">
        <v>631</v>
      </c>
      <c r="B798" s="13" t="s">
        <v>525</v>
      </c>
      <c r="C798" s="13" t="s">
        <v>528</v>
      </c>
      <c r="D798" s="34" t="s">
        <v>30</v>
      </c>
      <c r="E798" s="13" t="s">
        <v>529</v>
      </c>
      <c r="F798" s="188">
        <f>SUM(F799+F801)</f>
        <v>26390.15</v>
      </c>
      <c r="G798" s="188">
        <f>SUM(G799+G801)</f>
        <v>25655.490999999998</v>
      </c>
      <c r="X798" s="211">
        <f t="shared" si="60"/>
        <v>97.21616209078007</v>
      </c>
    </row>
    <row r="799" spans="1:24" ht="57" customHeight="1">
      <c r="A799" s="55" t="s">
        <v>584</v>
      </c>
      <c r="B799" s="17" t="s">
        <v>525</v>
      </c>
      <c r="C799" s="17" t="s">
        <v>528</v>
      </c>
      <c r="D799" s="76" t="s">
        <v>30</v>
      </c>
      <c r="E799" s="17" t="s">
        <v>586</v>
      </c>
      <c r="F799" s="189">
        <f>SUM(F800)</f>
        <v>200</v>
      </c>
      <c r="G799" s="189">
        <f>SUM(G800)</f>
        <v>193.264</v>
      </c>
      <c r="X799" s="213">
        <f t="shared" si="60"/>
        <v>96.632</v>
      </c>
    </row>
    <row r="800" spans="1:24" ht="54.75" customHeight="1">
      <c r="A800" s="55" t="s">
        <v>810</v>
      </c>
      <c r="B800" s="17" t="s">
        <v>525</v>
      </c>
      <c r="C800" s="17" t="s">
        <v>528</v>
      </c>
      <c r="D800" s="76" t="s">
        <v>30</v>
      </c>
      <c r="E800" s="17" t="s">
        <v>587</v>
      </c>
      <c r="F800" s="189">
        <v>200</v>
      </c>
      <c r="G800" s="206">
        <v>193.264</v>
      </c>
      <c r="X800" s="213">
        <f t="shared" si="60"/>
        <v>96.632</v>
      </c>
    </row>
    <row r="801" spans="1:24" ht="56.25">
      <c r="A801" s="61" t="s">
        <v>610</v>
      </c>
      <c r="B801" s="17" t="s">
        <v>525</v>
      </c>
      <c r="C801" s="17" t="s">
        <v>528</v>
      </c>
      <c r="D801" s="76" t="s">
        <v>30</v>
      </c>
      <c r="E801" s="29" t="s">
        <v>611</v>
      </c>
      <c r="F801" s="189">
        <f>SUM(F802)</f>
        <v>26190.15</v>
      </c>
      <c r="G801" s="189">
        <f>SUM(G802)</f>
        <v>25462.227</v>
      </c>
      <c r="X801" s="213">
        <f t="shared" si="60"/>
        <v>97.22062302048671</v>
      </c>
    </row>
    <row r="802" spans="1:24" ht="24" customHeight="1">
      <c r="A802" s="61" t="s">
        <v>816</v>
      </c>
      <c r="B802" s="17" t="s">
        <v>525</v>
      </c>
      <c r="C802" s="17" t="s">
        <v>528</v>
      </c>
      <c r="D802" s="76" t="s">
        <v>30</v>
      </c>
      <c r="E802" s="29" t="s">
        <v>564</v>
      </c>
      <c r="F802" s="189">
        <v>26190.15</v>
      </c>
      <c r="G802" s="206">
        <v>25462.227</v>
      </c>
      <c r="X802" s="213">
        <f t="shared" si="60"/>
        <v>97.22062302048671</v>
      </c>
    </row>
    <row r="803" spans="1:24" ht="37.5" hidden="1">
      <c r="A803" s="48" t="s">
        <v>633</v>
      </c>
      <c r="B803" s="17" t="s">
        <v>525</v>
      </c>
      <c r="C803" s="17" t="s">
        <v>528</v>
      </c>
      <c r="D803" s="34"/>
      <c r="E803" s="35"/>
      <c r="F803" s="182"/>
      <c r="G803" s="183"/>
      <c r="X803" s="213" t="e">
        <f t="shared" si="60"/>
        <v>#DIV/0!</v>
      </c>
    </row>
    <row r="804" spans="1:24" ht="78" hidden="1">
      <c r="A804" s="54" t="s">
        <v>634</v>
      </c>
      <c r="B804" s="17" t="s">
        <v>525</v>
      </c>
      <c r="C804" s="17" t="s">
        <v>528</v>
      </c>
      <c r="D804" s="36"/>
      <c r="E804" s="29"/>
      <c r="F804" s="184"/>
      <c r="G804" s="183"/>
      <c r="X804" s="213" t="e">
        <f t="shared" si="60"/>
        <v>#DIV/0!</v>
      </c>
    </row>
    <row r="805" spans="1:24" ht="37.5" hidden="1">
      <c r="A805" s="74" t="s">
        <v>584</v>
      </c>
      <c r="B805" s="17" t="s">
        <v>525</v>
      </c>
      <c r="C805" s="17" t="s">
        <v>528</v>
      </c>
      <c r="D805" s="36"/>
      <c r="E805" s="29"/>
      <c r="F805" s="184"/>
      <c r="G805" s="183"/>
      <c r="X805" s="213" t="e">
        <f t="shared" si="60"/>
        <v>#DIV/0!</v>
      </c>
    </row>
    <row r="806" spans="1:24" ht="39.75" customHeight="1">
      <c r="A806" s="48" t="s">
        <v>633</v>
      </c>
      <c r="B806" s="13" t="s">
        <v>525</v>
      </c>
      <c r="C806" s="13" t="s">
        <v>528</v>
      </c>
      <c r="D806" s="34" t="s">
        <v>263</v>
      </c>
      <c r="E806" s="13" t="s">
        <v>529</v>
      </c>
      <c r="F806" s="188">
        <f>SUM(F807+F810)</f>
        <v>1343</v>
      </c>
      <c r="G806" s="188">
        <f>SUM(G807+G810)</f>
        <v>1221.473</v>
      </c>
      <c r="X806" s="211">
        <f t="shared" si="60"/>
        <v>90.95107967237527</v>
      </c>
    </row>
    <row r="807" spans="1:24" ht="39" customHeight="1">
      <c r="A807" s="54" t="s">
        <v>596</v>
      </c>
      <c r="B807" s="13" t="s">
        <v>525</v>
      </c>
      <c r="C807" s="13" t="s">
        <v>528</v>
      </c>
      <c r="D807" s="34" t="s">
        <v>264</v>
      </c>
      <c r="E807" s="13" t="s">
        <v>529</v>
      </c>
      <c r="F807" s="188">
        <f>SUM(F808)</f>
        <v>150</v>
      </c>
      <c r="G807" s="188">
        <f>SUM(G808)</f>
        <v>149.791</v>
      </c>
      <c r="X807" s="211">
        <f t="shared" si="60"/>
        <v>99.86066666666666</v>
      </c>
    </row>
    <row r="808" spans="1:24" ht="42" customHeight="1">
      <c r="A808" s="55" t="s">
        <v>584</v>
      </c>
      <c r="B808" s="17" t="s">
        <v>525</v>
      </c>
      <c r="C808" s="17" t="s">
        <v>528</v>
      </c>
      <c r="D808" s="76" t="s">
        <v>264</v>
      </c>
      <c r="E808" s="17" t="s">
        <v>586</v>
      </c>
      <c r="F808" s="189">
        <f>SUM(F809)</f>
        <v>150</v>
      </c>
      <c r="G808" s="189">
        <f>SUM(G809)</f>
        <v>149.791</v>
      </c>
      <c r="X808" s="213">
        <f t="shared" si="60"/>
        <v>99.86066666666666</v>
      </c>
    </row>
    <row r="809" spans="1:24" ht="60.75" customHeight="1">
      <c r="A809" s="55" t="s">
        <v>810</v>
      </c>
      <c r="B809" s="17" t="s">
        <v>525</v>
      </c>
      <c r="C809" s="17" t="s">
        <v>528</v>
      </c>
      <c r="D809" s="76" t="s">
        <v>264</v>
      </c>
      <c r="E809" s="17" t="s">
        <v>587</v>
      </c>
      <c r="F809" s="189">
        <v>150</v>
      </c>
      <c r="G809" s="206">
        <v>149.791</v>
      </c>
      <c r="X809" s="213">
        <f t="shared" si="60"/>
        <v>99.86066666666666</v>
      </c>
    </row>
    <row r="810" spans="1:24" ht="75.75" customHeight="1">
      <c r="A810" s="54" t="s">
        <v>634</v>
      </c>
      <c r="B810" s="13" t="s">
        <v>525</v>
      </c>
      <c r="C810" s="13" t="s">
        <v>528</v>
      </c>
      <c r="D810" s="34" t="s">
        <v>31</v>
      </c>
      <c r="E810" s="13" t="s">
        <v>529</v>
      </c>
      <c r="F810" s="188">
        <f>SUM(F811+F813)</f>
        <v>1193</v>
      </c>
      <c r="G810" s="188">
        <f>SUM(G811+G813)</f>
        <v>1071.682</v>
      </c>
      <c r="X810" s="211">
        <f t="shared" si="60"/>
        <v>89.83084660519698</v>
      </c>
    </row>
    <row r="811" spans="1:24" ht="36.75" customHeight="1">
      <c r="A811" s="74" t="s">
        <v>584</v>
      </c>
      <c r="B811" s="17" t="s">
        <v>525</v>
      </c>
      <c r="C811" s="17" t="s">
        <v>528</v>
      </c>
      <c r="D811" s="76" t="s">
        <v>31</v>
      </c>
      <c r="E811" s="29" t="s">
        <v>586</v>
      </c>
      <c r="F811" s="189">
        <f>SUM(F812)</f>
        <v>708</v>
      </c>
      <c r="G811" s="189">
        <f>SUM(G812)</f>
        <v>586.743</v>
      </c>
      <c r="X811" s="213">
        <f t="shared" si="60"/>
        <v>82.87330508474577</v>
      </c>
    </row>
    <row r="812" spans="1:24" ht="54" customHeight="1">
      <c r="A812" s="61" t="s">
        <v>810</v>
      </c>
      <c r="B812" s="17" t="s">
        <v>525</v>
      </c>
      <c r="C812" s="17" t="s">
        <v>528</v>
      </c>
      <c r="D812" s="76" t="s">
        <v>31</v>
      </c>
      <c r="E812" s="29" t="s">
        <v>587</v>
      </c>
      <c r="F812" s="189">
        <v>708</v>
      </c>
      <c r="G812" s="206">
        <v>586.743</v>
      </c>
      <c r="X812" s="213">
        <f t="shared" si="60"/>
        <v>82.87330508474577</v>
      </c>
    </row>
    <row r="813" spans="1:24" ht="54" customHeight="1">
      <c r="A813" s="61" t="s">
        <v>610</v>
      </c>
      <c r="B813" s="17" t="s">
        <v>525</v>
      </c>
      <c r="C813" s="17" t="s">
        <v>528</v>
      </c>
      <c r="D813" s="76" t="s">
        <v>31</v>
      </c>
      <c r="E813" s="29" t="s">
        <v>611</v>
      </c>
      <c r="F813" s="189">
        <f>SUM(F814)</f>
        <v>485</v>
      </c>
      <c r="G813" s="189">
        <f>SUM(G814)</f>
        <v>484.939</v>
      </c>
      <c r="X813" s="213">
        <f t="shared" si="60"/>
        <v>99.98742268041238</v>
      </c>
    </row>
    <row r="814" spans="1:24" ht="28.5" customHeight="1">
      <c r="A814" s="61" t="s">
        <v>816</v>
      </c>
      <c r="B814" s="17" t="s">
        <v>525</v>
      </c>
      <c r="C814" s="17" t="s">
        <v>528</v>
      </c>
      <c r="D814" s="76" t="s">
        <v>31</v>
      </c>
      <c r="E814" s="29" t="s">
        <v>564</v>
      </c>
      <c r="F814" s="189">
        <v>485</v>
      </c>
      <c r="G814" s="206">
        <v>484.939</v>
      </c>
      <c r="X814" s="213">
        <f t="shared" si="60"/>
        <v>99.98742268041238</v>
      </c>
    </row>
    <row r="815" spans="1:24" ht="48" customHeight="1">
      <c r="A815" s="54" t="s">
        <v>75</v>
      </c>
      <c r="B815" s="108" t="s">
        <v>525</v>
      </c>
      <c r="C815" s="108" t="s">
        <v>528</v>
      </c>
      <c r="D815" s="34" t="s">
        <v>76</v>
      </c>
      <c r="E815" s="108" t="s">
        <v>529</v>
      </c>
      <c r="F815" s="188">
        <f>SUM(F816)</f>
        <v>300</v>
      </c>
      <c r="G815" s="188">
        <f>SUM(G816)</f>
        <v>300</v>
      </c>
      <c r="X815" s="211">
        <f t="shared" si="60"/>
        <v>100</v>
      </c>
    </row>
    <row r="816" spans="1:24" ht="61.5" customHeight="1">
      <c r="A816" s="61" t="s">
        <v>610</v>
      </c>
      <c r="B816" s="112" t="s">
        <v>525</v>
      </c>
      <c r="C816" s="112" t="s">
        <v>528</v>
      </c>
      <c r="D816" s="76" t="s">
        <v>76</v>
      </c>
      <c r="E816" s="29" t="s">
        <v>611</v>
      </c>
      <c r="F816" s="189">
        <f>SUM(F817)</f>
        <v>300</v>
      </c>
      <c r="G816" s="189">
        <f>SUM(G817)</f>
        <v>300</v>
      </c>
      <c r="X816" s="213">
        <f t="shared" si="60"/>
        <v>100</v>
      </c>
    </row>
    <row r="817" spans="1:24" ht="28.5" customHeight="1">
      <c r="A817" s="61" t="s">
        <v>816</v>
      </c>
      <c r="B817" s="112" t="s">
        <v>525</v>
      </c>
      <c r="C817" s="112" t="s">
        <v>528</v>
      </c>
      <c r="D817" s="76" t="s">
        <v>76</v>
      </c>
      <c r="E817" s="29" t="s">
        <v>564</v>
      </c>
      <c r="F817" s="189">
        <v>300</v>
      </c>
      <c r="G817" s="206">
        <v>300</v>
      </c>
      <c r="X817" s="213">
        <f t="shared" si="60"/>
        <v>100</v>
      </c>
    </row>
    <row r="818" spans="1:24" ht="54" customHeight="1">
      <c r="A818" s="53" t="s">
        <v>17</v>
      </c>
      <c r="B818" s="13" t="s">
        <v>525</v>
      </c>
      <c r="C818" s="13" t="s">
        <v>528</v>
      </c>
      <c r="D818" s="34" t="s">
        <v>32</v>
      </c>
      <c r="E818" s="13" t="s">
        <v>529</v>
      </c>
      <c r="F818" s="188">
        <f>SUM(F819+F822+F825)</f>
        <v>23542.95</v>
      </c>
      <c r="G818" s="188">
        <f>SUM(G819+G822+G825)</f>
        <v>22444.228000000003</v>
      </c>
      <c r="X818" s="211">
        <f t="shared" si="60"/>
        <v>95.33311670797416</v>
      </c>
    </row>
    <row r="819" spans="1:24" ht="57" customHeight="1">
      <c r="A819" s="51" t="s">
        <v>646</v>
      </c>
      <c r="B819" s="13" t="s">
        <v>525</v>
      </c>
      <c r="C819" s="13" t="s">
        <v>528</v>
      </c>
      <c r="D819" s="34" t="s">
        <v>33</v>
      </c>
      <c r="E819" s="13" t="s">
        <v>529</v>
      </c>
      <c r="F819" s="188">
        <f>SUM(F820)</f>
        <v>9781.5</v>
      </c>
      <c r="G819" s="188">
        <f>SUM(G820)</f>
        <v>9395.404</v>
      </c>
      <c r="X819" s="211">
        <f t="shared" si="60"/>
        <v>96.0527935388233</v>
      </c>
    </row>
    <row r="820" spans="1:24" ht="59.25" customHeight="1">
      <c r="A820" s="74" t="s">
        <v>610</v>
      </c>
      <c r="B820" s="17" t="s">
        <v>525</v>
      </c>
      <c r="C820" s="17" t="s">
        <v>528</v>
      </c>
      <c r="D820" s="76" t="s">
        <v>33</v>
      </c>
      <c r="E820" s="29" t="s">
        <v>611</v>
      </c>
      <c r="F820" s="189">
        <f>SUM(F821)</f>
        <v>9781.5</v>
      </c>
      <c r="G820" s="189">
        <f>SUM(G821)</f>
        <v>9395.404</v>
      </c>
      <c r="X820" s="213">
        <f t="shared" si="60"/>
        <v>96.0527935388233</v>
      </c>
    </row>
    <row r="821" spans="1:24" ht="15" customHeight="1">
      <c r="A821" s="61" t="s">
        <v>816</v>
      </c>
      <c r="B821" s="17" t="s">
        <v>525</v>
      </c>
      <c r="C821" s="17" t="s">
        <v>528</v>
      </c>
      <c r="D821" s="76" t="s">
        <v>33</v>
      </c>
      <c r="E821" s="29" t="s">
        <v>564</v>
      </c>
      <c r="F821" s="189">
        <v>9781.5</v>
      </c>
      <c r="G821" s="206">
        <v>9395.404</v>
      </c>
      <c r="X821" s="213">
        <f t="shared" si="60"/>
        <v>96.0527935388233</v>
      </c>
    </row>
    <row r="822" spans="1:24" ht="48" customHeight="1">
      <c r="A822" s="208" t="s">
        <v>751</v>
      </c>
      <c r="B822" s="108" t="s">
        <v>525</v>
      </c>
      <c r="C822" s="108" t="s">
        <v>528</v>
      </c>
      <c r="D822" s="79" t="s">
        <v>752</v>
      </c>
      <c r="E822" s="97" t="s">
        <v>529</v>
      </c>
      <c r="F822" s="193">
        <f>SUM(F823)</f>
        <v>331.2</v>
      </c>
      <c r="G822" s="193">
        <f>SUM(G823)</f>
        <v>331.17</v>
      </c>
      <c r="X822" s="211">
        <f t="shared" si="60"/>
        <v>99.99094202898551</v>
      </c>
    </row>
    <row r="823" spans="1:24" ht="48" customHeight="1">
      <c r="A823" s="214" t="s">
        <v>584</v>
      </c>
      <c r="B823" s="112" t="s">
        <v>525</v>
      </c>
      <c r="C823" s="112" t="s">
        <v>528</v>
      </c>
      <c r="D823" s="83" t="s">
        <v>753</v>
      </c>
      <c r="E823" s="212" t="s">
        <v>586</v>
      </c>
      <c r="F823" s="194">
        <f>SUM(F824)</f>
        <v>331.2</v>
      </c>
      <c r="G823" s="194">
        <f>SUM(G824)</f>
        <v>331.17</v>
      </c>
      <c r="X823" s="213">
        <f t="shared" si="60"/>
        <v>99.99094202898551</v>
      </c>
    </row>
    <row r="824" spans="1:24" ht="48" customHeight="1">
      <c r="A824" s="133" t="s">
        <v>810</v>
      </c>
      <c r="B824" s="112" t="s">
        <v>525</v>
      </c>
      <c r="C824" s="112" t="s">
        <v>528</v>
      </c>
      <c r="D824" s="83" t="s">
        <v>753</v>
      </c>
      <c r="E824" s="212" t="s">
        <v>587</v>
      </c>
      <c r="F824" s="194">
        <v>331.2</v>
      </c>
      <c r="G824" s="206">
        <v>331.17</v>
      </c>
      <c r="X824" s="213">
        <f t="shared" si="60"/>
        <v>99.99094202898551</v>
      </c>
    </row>
    <row r="825" spans="1:24" ht="78.75" customHeight="1">
      <c r="A825" s="155" t="s">
        <v>702</v>
      </c>
      <c r="B825" s="13" t="s">
        <v>525</v>
      </c>
      <c r="C825" s="13" t="s">
        <v>528</v>
      </c>
      <c r="D825" s="109" t="s">
        <v>703</v>
      </c>
      <c r="E825" s="35" t="s">
        <v>529</v>
      </c>
      <c r="F825" s="188">
        <f>SUM(F826+F828+F830)</f>
        <v>13430.25</v>
      </c>
      <c r="G825" s="188">
        <f>SUM(G826+G828+G830)</f>
        <v>12717.654</v>
      </c>
      <c r="X825" s="211">
        <f t="shared" si="60"/>
        <v>94.69409728039314</v>
      </c>
    </row>
    <row r="826" spans="1:24" ht="42" customHeight="1">
      <c r="A826" s="74" t="s">
        <v>584</v>
      </c>
      <c r="B826" s="17" t="s">
        <v>525</v>
      </c>
      <c r="C826" s="17" t="s">
        <v>528</v>
      </c>
      <c r="D826" s="156" t="s">
        <v>703</v>
      </c>
      <c r="E826" s="29" t="s">
        <v>586</v>
      </c>
      <c r="F826" s="189">
        <f>SUM(F827)</f>
        <v>10409.25</v>
      </c>
      <c r="G826" s="189">
        <f>SUM(G827)</f>
        <v>10409.25</v>
      </c>
      <c r="X826" s="213">
        <f t="shared" si="60"/>
        <v>100</v>
      </c>
    </row>
    <row r="827" spans="1:24" ht="60" customHeight="1">
      <c r="A827" s="61" t="s">
        <v>810</v>
      </c>
      <c r="B827" s="17" t="s">
        <v>525</v>
      </c>
      <c r="C827" s="17" t="s">
        <v>528</v>
      </c>
      <c r="D827" s="156" t="s">
        <v>703</v>
      </c>
      <c r="E827" s="29" t="s">
        <v>587</v>
      </c>
      <c r="F827" s="189">
        <v>10409.25</v>
      </c>
      <c r="G827" s="206">
        <v>10409.25</v>
      </c>
      <c r="X827" s="213">
        <f t="shared" si="60"/>
        <v>100</v>
      </c>
    </row>
    <row r="828" spans="1:24" ht="33.75" customHeight="1">
      <c r="A828" s="200" t="s">
        <v>734</v>
      </c>
      <c r="B828" s="112" t="s">
        <v>525</v>
      </c>
      <c r="C828" s="112" t="s">
        <v>528</v>
      </c>
      <c r="D828" s="156" t="s">
        <v>703</v>
      </c>
      <c r="E828" s="104" t="s">
        <v>547</v>
      </c>
      <c r="F828" s="189">
        <f>SUM(F829)</f>
        <v>723</v>
      </c>
      <c r="G828" s="189">
        <f>SUM(G829)</f>
        <v>525</v>
      </c>
      <c r="X828" s="213">
        <f t="shared" si="60"/>
        <v>72.61410788381743</v>
      </c>
    </row>
    <row r="829" spans="1:24" ht="29.25" customHeight="1">
      <c r="A829" s="200" t="s">
        <v>735</v>
      </c>
      <c r="B829" s="112" t="s">
        <v>525</v>
      </c>
      <c r="C829" s="112" t="s">
        <v>528</v>
      </c>
      <c r="D829" s="156" t="s">
        <v>703</v>
      </c>
      <c r="E829" s="104" t="s">
        <v>733</v>
      </c>
      <c r="F829" s="189">
        <v>723</v>
      </c>
      <c r="G829" s="206">
        <v>525</v>
      </c>
      <c r="X829" s="213">
        <f t="shared" si="60"/>
        <v>72.61410788381743</v>
      </c>
    </row>
    <row r="830" spans="1:24" ht="59.25" customHeight="1">
      <c r="A830" s="74" t="s">
        <v>610</v>
      </c>
      <c r="B830" s="17" t="s">
        <v>525</v>
      </c>
      <c r="C830" s="17" t="s">
        <v>528</v>
      </c>
      <c r="D830" s="156" t="s">
        <v>703</v>
      </c>
      <c r="E830" s="29" t="s">
        <v>611</v>
      </c>
      <c r="F830" s="189">
        <f>SUM(F831)</f>
        <v>2298</v>
      </c>
      <c r="G830" s="189">
        <f>SUM(G831)</f>
        <v>1783.404</v>
      </c>
      <c r="X830" s="213">
        <f t="shared" si="60"/>
        <v>77.60678851174934</v>
      </c>
    </row>
    <row r="831" spans="1:24" ht="24" customHeight="1">
      <c r="A831" s="61" t="s">
        <v>816</v>
      </c>
      <c r="B831" s="17" t="s">
        <v>525</v>
      </c>
      <c r="C831" s="17" t="s">
        <v>528</v>
      </c>
      <c r="D831" s="156" t="s">
        <v>703</v>
      </c>
      <c r="E831" s="29" t="s">
        <v>564</v>
      </c>
      <c r="F831" s="189">
        <v>2298</v>
      </c>
      <c r="G831" s="206">
        <v>1783.404</v>
      </c>
      <c r="X831" s="213">
        <f t="shared" si="60"/>
        <v>77.60678851174934</v>
      </c>
    </row>
    <row r="832" spans="1:24" ht="159.75" customHeight="1">
      <c r="A832" s="53" t="s">
        <v>18</v>
      </c>
      <c r="B832" s="13" t="s">
        <v>525</v>
      </c>
      <c r="C832" s="13" t="s">
        <v>528</v>
      </c>
      <c r="D832" s="34" t="s">
        <v>34</v>
      </c>
      <c r="E832" s="13" t="s">
        <v>529</v>
      </c>
      <c r="F832" s="188">
        <f aca="true" t="shared" si="61" ref="F832:G834">SUM(F833)</f>
        <v>250</v>
      </c>
      <c r="G832" s="188">
        <f t="shared" si="61"/>
        <v>250</v>
      </c>
      <c r="X832" s="211">
        <f t="shared" si="60"/>
        <v>100</v>
      </c>
    </row>
    <row r="833" spans="1:24" ht="46.5" customHeight="1">
      <c r="A833" s="54" t="s">
        <v>632</v>
      </c>
      <c r="B833" s="13" t="s">
        <v>525</v>
      </c>
      <c r="C833" s="13" t="s">
        <v>528</v>
      </c>
      <c r="D833" s="34" t="s">
        <v>35</v>
      </c>
      <c r="E833" s="13" t="s">
        <v>529</v>
      </c>
      <c r="F833" s="188">
        <f t="shared" si="61"/>
        <v>250</v>
      </c>
      <c r="G833" s="188">
        <f t="shared" si="61"/>
        <v>250</v>
      </c>
      <c r="X833" s="211">
        <f t="shared" si="60"/>
        <v>100</v>
      </c>
    </row>
    <row r="834" spans="1:24" ht="56.25">
      <c r="A834" s="61" t="s">
        <v>610</v>
      </c>
      <c r="B834" s="17" t="s">
        <v>525</v>
      </c>
      <c r="C834" s="17" t="s">
        <v>528</v>
      </c>
      <c r="D834" s="76" t="s">
        <v>35</v>
      </c>
      <c r="E834" s="29" t="s">
        <v>611</v>
      </c>
      <c r="F834" s="189">
        <f t="shared" si="61"/>
        <v>250</v>
      </c>
      <c r="G834" s="189">
        <f t="shared" si="61"/>
        <v>250</v>
      </c>
      <c r="X834" s="213">
        <f t="shared" si="60"/>
        <v>100</v>
      </c>
    </row>
    <row r="835" spans="1:24" ht="24" customHeight="1">
      <c r="A835" s="61" t="s">
        <v>816</v>
      </c>
      <c r="B835" s="17" t="s">
        <v>525</v>
      </c>
      <c r="C835" s="17" t="s">
        <v>528</v>
      </c>
      <c r="D835" s="76" t="s">
        <v>35</v>
      </c>
      <c r="E835" s="29" t="s">
        <v>564</v>
      </c>
      <c r="F835" s="189">
        <v>250</v>
      </c>
      <c r="G835" s="206">
        <v>250</v>
      </c>
      <c r="X835" s="213">
        <f t="shared" si="60"/>
        <v>100</v>
      </c>
    </row>
    <row r="836" spans="1:24" ht="77.25" customHeight="1">
      <c r="A836" s="53" t="s">
        <v>704</v>
      </c>
      <c r="B836" s="13" t="s">
        <v>525</v>
      </c>
      <c r="C836" s="13" t="s">
        <v>528</v>
      </c>
      <c r="D836" s="117" t="s">
        <v>706</v>
      </c>
      <c r="E836" s="97" t="s">
        <v>529</v>
      </c>
      <c r="F836" s="193">
        <f aca="true" t="shared" si="62" ref="F836:G838">SUM(F837)</f>
        <v>5155.705</v>
      </c>
      <c r="G836" s="193">
        <f t="shared" si="62"/>
        <v>5155.695</v>
      </c>
      <c r="X836" s="211">
        <f t="shared" si="60"/>
        <v>99.99980604010509</v>
      </c>
    </row>
    <row r="837" spans="1:24" ht="77.25" customHeight="1">
      <c r="A837" s="54" t="s">
        <v>705</v>
      </c>
      <c r="B837" s="13" t="s">
        <v>525</v>
      </c>
      <c r="C837" s="13" t="s">
        <v>528</v>
      </c>
      <c r="D837" s="117" t="s">
        <v>707</v>
      </c>
      <c r="E837" s="97" t="s">
        <v>529</v>
      </c>
      <c r="F837" s="193">
        <f t="shared" si="62"/>
        <v>5155.705</v>
      </c>
      <c r="G837" s="193">
        <f t="shared" si="62"/>
        <v>5155.695</v>
      </c>
      <c r="X837" s="211">
        <f t="shared" si="60"/>
        <v>99.99980604010509</v>
      </c>
    </row>
    <row r="838" spans="1:24" ht="62.25" customHeight="1">
      <c r="A838" s="74" t="s">
        <v>584</v>
      </c>
      <c r="B838" s="17" t="s">
        <v>525</v>
      </c>
      <c r="C838" s="17" t="s">
        <v>528</v>
      </c>
      <c r="D838" s="120" t="s">
        <v>707</v>
      </c>
      <c r="E838" s="121">
        <v>200</v>
      </c>
      <c r="F838" s="194">
        <f t="shared" si="62"/>
        <v>5155.705</v>
      </c>
      <c r="G838" s="194">
        <f t="shared" si="62"/>
        <v>5155.695</v>
      </c>
      <c r="X838" s="213">
        <f t="shared" si="60"/>
        <v>99.99980604010509</v>
      </c>
    </row>
    <row r="839" spans="1:24" ht="62.25" customHeight="1">
      <c r="A839" s="61" t="s">
        <v>810</v>
      </c>
      <c r="B839" s="17" t="s">
        <v>525</v>
      </c>
      <c r="C839" s="17" t="s">
        <v>528</v>
      </c>
      <c r="D839" s="120" t="s">
        <v>707</v>
      </c>
      <c r="E839" s="121">
        <v>240</v>
      </c>
      <c r="F839" s="194">
        <v>5155.705</v>
      </c>
      <c r="G839" s="206">
        <v>5155.695</v>
      </c>
      <c r="X839" s="213">
        <f t="shared" si="60"/>
        <v>99.99980604010509</v>
      </c>
    </row>
    <row r="840" spans="1:24" ht="57.75" customHeight="1">
      <c r="A840" s="50" t="s">
        <v>775</v>
      </c>
      <c r="B840" s="108" t="s">
        <v>525</v>
      </c>
      <c r="C840" s="108" t="s">
        <v>528</v>
      </c>
      <c r="D840" s="34" t="s">
        <v>777</v>
      </c>
      <c r="E840" s="13" t="s">
        <v>529</v>
      </c>
      <c r="F840" s="188">
        <f>SUM(F841+F844)</f>
        <v>3722.2</v>
      </c>
      <c r="G840" s="188">
        <f>SUM(G841+G844)</f>
        <v>3722.2</v>
      </c>
      <c r="X840" s="211">
        <f t="shared" si="60"/>
        <v>99.99999999999999</v>
      </c>
    </row>
    <row r="841" spans="1:24" ht="80.25" customHeight="1">
      <c r="A841" s="77" t="s">
        <v>776</v>
      </c>
      <c r="B841" s="108" t="s">
        <v>525</v>
      </c>
      <c r="C841" s="108" t="s">
        <v>528</v>
      </c>
      <c r="D841" s="34" t="s">
        <v>778</v>
      </c>
      <c r="E841" s="13" t="s">
        <v>529</v>
      </c>
      <c r="F841" s="188">
        <f>SUM(F842)</f>
        <v>3348.1</v>
      </c>
      <c r="G841" s="188">
        <f>SUM(G842)</f>
        <v>3348.1</v>
      </c>
      <c r="X841" s="211">
        <f t="shared" si="60"/>
        <v>99.99999999999999</v>
      </c>
    </row>
    <row r="842" spans="1:24" ht="35.25" customHeight="1">
      <c r="A842" s="61" t="s">
        <v>610</v>
      </c>
      <c r="B842" s="112" t="s">
        <v>525</v>
      </c>
      <c r="C842" s="112" t="s">
        <v>528</v>
      </c>
      <c r="D842" s="76" t="s">
        <v>778</v>
      </c>
      <c r="E842" s="29" t="s">
        <v>611</v>
      </c>
      <c r="F842" s="189">
        <f>SUM(F843)</f>
        <v>3348.1</v>
      </c>
      <c r="G842" s="189">
        <f>SUM(G843)</f>
        <v>3348.1</v>
      </c>
      <c r="X842" s="213">
        <f t="shared" si="60"/>
        <v>99.99999999999999</v>
      </c>
    </row>
    <row r="843" spans="1:24" ht="35.25" customHeight="1">
      <c r="A843" s="61" t="s">
        <v>816</v>
      </c>
      <c r="B843" s="112" t="s">
        <v>525</v>
      </c>
      <c r="C843" s="112" t="s">
        <v>528</v>
      </c>
      <c r="D843" s="76" t="s">
        <v>778</v>
      </c>
      <c r="E843" s="29" t="s">
        <v>564</v>
      </c>
      <c r="F843" s="189">
        <v>3348.1</v>
      </c>
      <c r="G843" s="206">
        <v>3348.1</v>
      </c>
      <c r="X843" s="213">
        <f t="shared" si="60"/>
        <v>99.99999999999999</v>
      </c>
    </row>
    <row r="844" spans="1:24" ht="81" customHeight="1">
      <c r="A844" s="54" t="s">
        <v>709</v>
      </c>
      <c r="B844" s="108" t="s">
        <v>525</v>
      </c>
      <c r="C844" s="108" t="s">
        <v>528</v>
      </c>
      <c r="D844" s="34" t="s">
        <v>710</v>
      </c>
      <c r="E844" s="13" t="s">
        <v>529</v>
      </c>
      <c r="F844" s="188">
        <f>SUM(F845)</f>
        <v>374.1</v>
      </c>
      <c r="G844" s="188">
        <f>SUM(G845)</f>
        <v>374.1</v>
      </c>
      <c r="X844" s="211">
        <f aca="true" t="shared" si="63" ref="X844:X907">G844/F844%</f>
        <v>100</v>
      </c>
    </row>
    <row r="845" spans="1:24" ht="60" customHeight="1">
      <c r="A845" s="61" t="s">
        <v>610</v>
      </c>
      <c r="B845" s="112" t="s">
        <v>525</v>
      </c>
      <c r="C845" s="112" t="s">
        <v>528</v>
      </c>
      <c r="D845" s="76" t="s">
        <v>710</v>
      </c>
      <c r="E845" s="29" t="s">
        <v>611</v>
      </c>
      <c r="F845" s="189">
        <f>SUM(F846)</f>
        <v>374.1</v>
      </c>
      <c r="G845" s="189">
        <f>SUM(G846)</f>
        <v>374.1</v>
      </c>
      <c r="X845" s="213">
        <f t="shared" si="63"/>
        <v>100</v>
      </c>
    </row>
    <row r="846" spans="1:24" ht="39" customHeight="1">
      <c r="A846" s="61" t="s">
        <v>816</v>
      </c>
      <c r="B846" s="112" t="s">
        <v>525</v>
      </c>
      <c r="C846" s="112" t="s">
        <v>528</v>
      </c>
      <c r="D846" s="76" t="s">
        <v>710</v>
      </c>
      <c r="E846" s="29" t="s">
        <v>564</v>
      </c>
      <c r="F846" s="189">
        <v>374.1</v>
      </c>
      <c r="G846" s="206">
        <v>374.1</v>
      </c>
      <c r="X846" s="213">
        <f t="shared" si="63"/>
        <v>100</v>
      </c>
    </row>
    <row r="847" spans="1:24" ht="39" customHeight="1">
      <c r="A847" s="149" t="s">
        <v>640</v>
      </c>
      <c r="B847" s="108" t="s">
        <v>525</v>
      </c>
      <c r="C847" s="108" t="s">
        <v>528</v>
      </c>
      <c r="D847" s="117" t="s">
        <v>321</v>
      </c>
      <c r="E847" s="31" t="s">
        <v>529</v>
      </c>
      <c r="F847" s="188">
        <f>SUM(F848)</f>
        <v>181</v>
      </c>
      <c r="G847" s="188">
        <f>SUM(G848)</f>
        <v>173.65</v>
      </c>
      <c r="X847" s="211">
        <f t="shared" si="63"/>
        <v>95.93922651933701</v>
      </c>
    </row>
    <row r="848" spans="1:24" ht="69" customHeight="1">
      <c r="A848" s="107" t="s">
        <v>133</v>
      </c>
      <c r="B848" s="108" t="s">
        <v>525</v>
      </c>
      <c r="C848" s="108" t="s">
        <v>528</v>
      </c>
      <c r="D848" s="30" t="s">
        <v>134</v>
      </c>
      <c r="E848" s="31" t="s">
        <v>529</v>
      </c>
      <c r="F848" s="188">
        <f>SUM(F849+F851)</f>
        <v>181</v>
      </c>
      <c r="G848" s="188">
        <f>SUM(G849+G851)</f>
        <v>173.65</v>
      </c>
      <c r="X848" s="211">
        <f t="shared" si="63"/>
        <v>95.93922651933701</v>
      </c>
    </row>
    <row r="849" spans="1:24" ht="28.5" customHeight="1">
      <c r="A849" s="162" t="s">
        <v>734</v>
      </c>
      <c r="B849" s="112" t="s">
        <v>525</v>
      </c>
      <c r="C849" s="112" t="s">
        <v>528</v>
      </c>
      <c r="D849" s="76" t="s">
        <v>134</v>
      </c>
      <c r="E849" s="29" t="s">
        <v>547</v>
      </c>
      <c r="F849" s="194">
        <f>SUM(F850)</f>
        <v>81</v>
      </c>
      <c r="G849" s="194">
        <f>SUM(G850)</f>
        <v>81</v>
      </c>
      <c r="X849" s="213">
        <f t="shared" si="63"/>
        <v>100</v>
      </c>
    </row>
    <row r="850" spans="1:24" ht="32.25" customHeight="1">
      <c r="A850" s="162" t="s">
        <v>735</v>
      </c>
      <c r="B850" s="112" t="s">
        <v>525</v>
      </c>
      <c r="C850" s="112" t="s">
        <v>528</v>
      </c>
      <c r="D850" s="76" t="s">
        <v>134</v>
      </c>
      <c r="E850" s="29" t="s">
        <v>733</v>
      </c>
      <c r="F850" s="194">
        <v>81</v>
      </c>
      <c r="G850" s="206">
        <v>81</v>
      </c>
      <c r="X850" s="213">
        <f t="shared" si="63"/>
        <v>100</v>
      </c>
    </row>
    <row r="851" spans="1:24" ht="55.5" customHeight="1">
      <c r="A851" s="55" t="s">
        <v>610</v>
      </c>
      <c r="B851" s="112" t="s">
        <v>525</v>
      </c>
      <c r="C851" s="112" t="s">
        <v>528</v>
      </c>
      <c r="D851" s="32" t="s">
        <v>134</v>
      </c>
      <c r="E851" s="116" t="s">
        <v>611</v>
      </c>
      <c r="F851" s="189">
        <f>SUM(F852)</f>
        <v>100</v>
      </c>
      <c r="G851" s="189">
        <f>SUM(G852)</f>
        <v>92.65</v>
      </c>
      <c r="X851" s="213">
        <f t="shared" si="63"/>
        <v>92.65</v>
      </c>
    </row>
    <row r="852" spans="1:24" ht="28.5" customHeight="1">
      <c r="A852" s="153" t="s">
        <v>817</v>
      </c>
      <c r="B852" s="112" t="s">
        <v>525</v>
      </c>
      <c r="C852" s="112" t="s">
        <v>528</v>
      </c>
      <c r="D852" s="32" t="s">
        <v>134</v>
      </c>
      <c r="E852" s="116" t="s">
        <v>564</v>
      </c>
      <c r="F852" s="189">
        <v>100</v>
      </c>
      <c r="G852" s="206">
        <v>92.65</v>
      </c>
      <c r="X852" s="213">
        <f t="shared" si="63"/>
        <v>92.65</v>
      </c>
    </row>
    <row r="853" spans="1:24" ht="36" customHeight="1">
      <c r="A853" s="1" t="s">
        <v>560</v>
      </c>
      <c r="B853" s="13" t="s">
        <v>525</v>
      </c>
      <c r="C853" s="13" t="s">
        <v>495</v>
      </c>
      <c r="D853" s="14" t="s">
        <v>308</v>
      </c>
      <c r="E853" s="13" t="s">
        <v>529</v>
      </c>
      <c r="F853" s="188">
        <f>SUM(F854)</f>
        <v>19151.8</v>
      </c>
      <c r="G853" s="188">
        <f>SUM(G854)</f>
        <v>18794.239999999998</v>
      </c>
      <c r="X853" s="211">
        <f t="shared" si="63"/>
        <v>98.13302143923808</v>
      </c>
    </row>
    <row r="854" spans="1:24" ht="56.25">
      <c r="A854" s="73" t="s">
        <v>262</v>
      </c>
      <c r="B854" s="13" t="s">
        <v>525</v>
      </c>
      <c r="C854" s="13" t="s">
        <v>495</v>
      </c>
      <c r="D854" s="39" t="s">
        <v>347</v>
      </c>
      <c r="E854" s="13" t="s">
        <v>529</v>
      </c>
      <c r="F854" s="188">
        <f>SUM(F855+F871)</f>
        <v>19151.8</v>
      </c>
      <c r="G854" s="188">
        <f>SUM(G855+G871)</f>
        <v>18794.239999999998</v>
      </c>
      <c r="X854" s="211">
        <f t="shared" si="63"/>
        <v>98.13302143923808</v>
      </c>
    </row>
    <row r="855" spans="1:24" ht="37.5">
      <c r="A855" s="48" t="s">
        <v>741</v>
      </c>
      <c r="B855" s="13" t="s">
        <v>525</v>
      </c>
      <c r="C855" s="13" t="s">
        <v>495</v>
      </c>
      <c r="D855" s="39" t="s">
        <v>19</v>
      </c>
      <c r="E855" s="13" t="s">
        <v>529</v>
      </c>
      <c r="F855" s="188">
        <f>SUM(F856+F860+F864)</f>
        <v>2457.8</v>
      </c>
      <c r="G855" s="188">
        <f>SUM(G856+G860+G864)</f>
        <v>2420.05</v>
      </c>
      <c r="X855" s="211">
        <f t="shared" si="63"/>
        <v>98.46407356172186</v>
      </c>
    </row>
    <row r="856" spans="1:24" ht="56.25">
      <c r="A856" s="82" t="s">
        <v>16</v>
      </c>
      <c r="B856" s="13" t="s">
        <v>525</v>
      </c>
      <c r="C856" s="13" t="s">
        <v>495</v>
      </c>
      <c r="D856" s="39" t="s">
        <v>20</v>
      </c>
      <c r="E856" s="13" t="s">
        <v>529</v>
      </c>
      <c r="F856" s="188">
        <f aca="true" t="shared" si="64" ref="F856:G858">SUM(F857)</f>
        <v>700</v>
      </c>
      <c r="G856" s="188">
        <f t="shared" si="64"/>
        <v>662.25</v>
      </c>
      <c r="X856" s="211">
        <f t="shared" si="63"/>
        <v>94.60714285714286</v>
      </c>
    </row>
    <row r="857" spans="1:24" ht="78">
      <c r="A857" s="163" t="s">
        <v>634</v>
      </c>
      <c r="B857" s="13" t="s">
        <v>525</v>
      </c>
      <c r="C857" s="13" t="s">
        <v>495</v>
      </c>
      <c r="D857" s="39" t="s">
        <v>31</v>
      </c>
      <c r="E857" s="13" t="s">
        <v>529</v>
      </c>
      <c r="F857" s="188">
        <f t="shared" si="64"/>
        <v>700</v>
      </c>
      <c r="G857" s="188">
        <f t="shared" si="64"/>
        <v>662.25</v>
      </c>
      <c r="X857" s="211">
        <f t="shared" si="63"/>
        <v>94.60714285714286</v>
      </c>
    </row>
    <row r="858" spans="1:24" ht="56.25">
      <c r="A858" s="61" t="s">
        <v>610</v>
      </c>
      <c r="B858" s="17" t="s">
        <v>525</v>
      </c>
      <c r="C858" s="17" t="s">
        <v>495</v>
      </c>
      <c r="D858" s="36" t="s">
        <v>31</v>
      </c>
      <c r="E858" s="17" t="s">
        <v>611</v>
      </c>
      <c r="F858" s="189">
        <f t="shared" si="64"/>
        <v>700</v>
      </c>
      <c r="G858" s="189">
        <f t="shared" si="64"/>
        <v>662.25</v>
      </c>
      <c r="X858" s="213">
        <f t="shared" si="63"/>
        <v>94.60714285714286</v>
      </c>
    </row>
    <row r="859" spans="1:24" ht="18.75">
      <c r="A859" s="133" t="s">
        <v>816</v>
      </c>
      <c r="B859" s="17" t="s">
        <v>525</v>
      </c>
      <c r="C859" s="17" t="s">
        <v>495</v>
      </c>
      <c r="D859" s="36" t="s">
        <v>31</v>
      </c>
      <c r="E859" s="17" t="s">
        <v>564</v>
      </c>
      <c r="F859" s="189">
        <v>700</v>
      </c>
      <c r="G859" s="206">
        <v>662.25</v>
      </c>
      <c r="X859" s="213">
        <f t="shared" si="63"/>
        <v>94.60714285714286</v>
      </c>
    </row>
    <row r="860" spans="1:24" ht="56.25">
      <c r="A860" s="165" t="s">
        <v>17</v>
      </c>
      <c r="B860" s="108" t="s">
        <v>525</v>
      </c>
      <c r="C860" s="108" t="s">
        <v>495</v>
      </c>
      <c r="D860" s="109" t="s">
        <v>32</v>
      </c>
      <c r="E860" s="108" t="s">
        <v>529</v>
      </c>
      <c r="F860" s="188">
        <f>SUM(F862)</f>
        <v>710</v>
      </c>
      <c r="G860" s="188">
        <f>SUM(G862)</f>
        <v>710</v>
      </c>
      <c r="X860" s="211">
        <f t="shared" si="63"/>
        <v>100</v>
      </c>
    </row>
    <row r="861" spans="1:24" ht="58.5">
      <c r="A861" s="51" t="s">
        <v>646</v>
      </c>
      <c r="B861" s="108" t="s">
        <v>525</v>
      </c>
      <c r="C861" s="108" t="s">
        <v>495</v>
      </c>
      <c r="D861" s="109" t="s">
        <v>33</v>
      </c>
      <c r="E861" s="108" t="s">
        <v>529</v>
      </c>
      <c r="F861" s="188">
        <f>SUM(F863)</f>
        <v>710</v>
      </c>
      <c r="G861" s="188">
        <f>SUM(G863)</f>
        <v>710</v>
      </c>
      <c r="X861" s="211">
        <f t="shared" si="63"/>
        <v>100</v>
      </c>
    </row>
    <row r="862" spans="1:24" ht="56.25">
      <c r="A862" s="214" t="s">
        <v>610</v>
      </c>
      <c r="B862" s="112" t="s">
        <v>525</v>
      </c>
      <c r="C862" s="112" t="s">
        <v>495</v>
      </c>
      <c r="D862" s="156" t="s">
        <v>33</v>
      </c>
      <c r="E862" s="112" t="s">
        <v>611</v>
      </c>
      <c r="F862" s="189">
        <f>SUM(F863)</f>
        <v>710</v>
      </c>
      <c r="G862" s="189">
        <f>SUM(G863)</f>
        <v>710</v>
      </c>
      <c r="X862" s="213">
        <f t="shared" si="63"/>
        <v>100</v>
      </c>
    </row>
    <row r="863" spans="1:24" ht="18.75">
      <c r="A863" s="133" t="s">
        <v>816</v>
      </c>
      <c r="B863" s="112" t="s">
        <v>525</v>
      </c>
      <c r="C863" s="112" t="s">
        <v>495</v>
      </c>
      <c r="D863" s="156" t="s">
        <v>33</v>
      </c>
      <c r="E863" s="29" t="s">
        <v>564</v>
      </c>
      <c r="F863" s="189">
        <v>710</v>
      </c>
      <c r="G863" s="206">
        <v>710</v>
      </c>
      <c r="X863" s="213">
        <f t="shared" si="63"/>
        <v>100</v>
      </c>
    </row>
    <row r="864" spans="1:24" ht="56.25">
      <c r="A864" s="132" t="s">
        <v>775</v>
      </c>
      <c r="B864" s="108" t="s">
        <v>525</v>
      </c>
      <c r="C864" s="108" t="s">
        <v>495</v>
      </c>
      <c r="D864" s="34" t="s">
        <v>777</v>
      </c>
      <c r="E864" s="108" t="s">
        <v>529</v>
      </c>
      <c r="F864" s="188">
        <f>SUM(F865+F868)</f>
        <v>1047.8</v>
      </c>
      <c r="G864" s="188">
        <f>SUM(G865+G868)</f>
        <v>1047.8</v>
      </c>
      <c r="X864" s="211">
        <f t="shared" si="63"/>
        <v>100</v>
      </c>
    </row>
    <row r="865" spans="1:24" ht="78">
      <c r="A865" s="129" t="s">
        <v>776</v>
      </c>
      <c r="B865" s="108" t="s">
        <v>525</v>
      </c>
      <c r="C865" s="108" t="s">
        <v>495</v>
      </c>
      <c r="D865" s="34" t="s">
        <v>778</v>
      </c>
      <c r="E865" s="108" t="s">
        <v>529</v>
      </c>
      <c r="F865" s="188">
        <f>SUM(F866)</f>
        <v>915.9</v>
      </c>
      <c r="G865" s="188">
        <f>SUM(G866)</f>
        <v>915.9</v>
      </c>
      <c r="X865" s="211">
        <f t="shared" si="63"/>
        <v>100.00000000000001</v>
      </c>
    </row>
    <row r="866" spans="1:24" ht="56.25">
      <c r="A866" s="133" t="s">
        <v>610</v>
      </c>
      <c r="B866" s="112" t="s">
        <v>525</v>
      </c>
      <c r="C866" s="112" t="s">
        <v>495</v>
      </c>
      <c r="D866" s="76" t="s">
        <v>778</v>
      </c>
      <c r="E866" s="29" t="s">
        <v>611</v>
      </c>
      <c r="F866" s="189">
        <f>SUM(F867)</f>
        <v>915.9</v>
      </c>
      <c r="G866" s="189">
        <f>SUM(G867)</f>
        <v>915.9</v>
      </c>
      <c r="X866" s="213">
        <f t="shared" si="63"/>
        <v>100.00000000000001</v>
      </c>
    </row>
    <row r="867" spans="1:24" ht="18.75">
      <c r="A867" s="133" t="s">
        <v>816</v>
      </c>
      <c r="B867" s="112" t="s">
        <v>525</v>
      </c>
      <c r="C867" s="112" t="s">
        <v>495</v>
      </c>
      <c r="D867" s="76" t="s">
        <v>778</v>
      </c>
      <c r="E867" s="29" t="s">
        <v>564</v>
      </c>
      <c r="F867" s="189">
        <v>915.9</v>
      </c>
      <c r="G867" s="206">
        <v>915.9</v>
      </c>
      <c r="X867" s="213">
        <f t="shared" si="63"/>
        <v>100.00000000000001</v>
      </c>
    </row>
    <row r="868" spans="1:24" ht="78">
      <c r="A868" s="54" t="s">
        <v>709</v>
      </c>
      <c r="B868" s="108" t="s">
        <v>525</v>
      </c>
      <c r="C868" s="108" t="s">
        <v>495</v>
      </c>
      <c r="D868" s="34" t="s">
        <v>710</v>
      </c>
      <c r="E868" s="108" t="s">
        <v>529</v>
      </c>
      <c r="F868" s="188">
        <f>SUM(F869)</f>
        <v>131.9</v>
      </c>
      <c r="G868" s="188">
        <f>SUM(G869)</f>
        <v>131.9</v>
      </c>
      <c r="X868" s="211">
        <f t="shared" si="63"/>
        <v>100.00000000000001</v>
      </c>
    </row>
    <row r="869" spans="1:24" ht="56.25">
      <c r="A869" s="61" t="s">
        <v>610</v>
      </c>
      <c r="B869" s="112" t="s">
        <v>525</v>
      </c>
      <c r="C869" s="112" t="s">
        <v>495</v>
      </c>
      <c r="D869" s="76" t="s">
        <v>710</v>
      </c>
      <c r="E869" s="112" t="s">
        <v>611</v>
      </c>
      <c r="F869" s="189">
        <f>SUM(F870)</f>
        <v>131.9</v>
      </c>
      <c r="G869" s="189">
        <f>SUM(G870)</f>
        <v>131.9</v>
      </c>
      <c r="X869" s="213">
        <f t="shared" si="63"/>
        <v>100.00000000000001</v>
      </c>
    </row>
    <row r="870" spans="1:24" ht="18.75">
      <c r="A870" s="133" t="s">
        <v>816</v>
      </c>
      <c r="B870" s="112" t="s">
        <v>525</v>
      </c>
      <c r="C870" s="112" t="s">
        <v>495</v>
      </c>
      <c r="D870" s="76" t="s">
        <v>710</v>
      </c>
      <c r="E870" s="29" t="s">
        <v>564</v>
      </c>
      <c r="F870" s="189">
        <v>131.9</v>
      </c>
      <c r="G870" s="206">
        <v>131.9</v>
      </c>
      <c r="X870" s="213">
        <f t="shared" si="63"/>
        <v>100.00000000000001</v>
      </c>
    </row>
    <row r="871" spans="1:24" ht="29.25" customHeight="1">
      <c r="A871" s="53" t="s">
        <v>36</v>
      </c>
      <c r="B871" s="13" t="s">
        <v>525</v>
      </c>
      <c r="C871" s="13" t="s">
        <v>495</v>
      </c>
      <c r="D871" s="34" t="s">
        <v>177</v>
      </c>
      <c r="E871" s="13" t="s">
        <v>529</v>
      </c>
      <c r="F871" s="188">
        <f>SUM(F872)</f>
        <v>16694</v>
      </c>
      <c r="G871" s="188">
        <f>SUM(G872)</f>
        <v>16374.189999999999</v>
      </c>
      <c r="X871" s="211">
        <f t="shared" si="63"/>
        <v>98.08428177788426</v>
      </c>
    </row>
    <row r="872" spans="1:24" ht="78" customHeight="1">
      <c r="A872" s="53" t="s">
        <v>37</v>
      </c>
      <c r="B872" s="13" t="s">
        <v>525</v>
      </c>
      <c r="C872" s="13" t="s">
        <v>495</v>
      </c>
      <c r="D872" s="34" t="s">
        <v>153</v>
      </c>
      <c r="E872" s="13" t="s">
        <v>529</v>
      </c>
      <c r="F872" s="188">
        <f>SUM(F873+F880)</f>
        <v>16694</v>
      </c>
      <c r="G872" s="188">
        <f>SUM(G873+G880)</f>
        <v>16374.189999999999</v>
      </c>
      <c r="X872" s="211">
        <f t="shared" si="63"/>
        <v>98.08428177788426</v>
      </c>
    </row>
    <row r="873" spans="1:24" ht="63" customHeight="1">
      <c r="A873" s="54" t="s">
        <v>635</v>
      </c>
      <c r="B873" s="13" t="s">
        <v>525</v>
      </c>
      <c r="C873" s="13" t="s">
        <v>495</v>
      </c>
      <c r="D873" s="34" t="s">
        <v>178</v>
      </c>
      <c r="E873" s="13" t="s">
        <v>529</v>
      </c>
      <c r="F873" s="188">
        <f>SUM(F874+F876+F878)</f>
        <v>7170</v>
      </c>
      <c r="G873" s="188">
        <f>SUM(G874+G876+G878)</f>
        <v>6850.19</v>
      </c>
      <c r="X873" s="211">
        <f t="shared" si="63"/>
        <v>95.53960948396094</v>
      </c>
    </row>
    <row r="874" spans="1:24" ht="93.75">
      <c r="A874" s="61" t="s">
        <v>583</v>
      </c>
      <c r="B874" s="17" t="s">
        <v>525</v>
      </c>
      <c r="C874" s="17" t="s">
        <v>495</v>
      </c>
      <c r="D874" s="76" t="s">
        <v>178</v>
      </c>
      <c r="E874" s="37">
        <v>100</v>
      </c>
      <c r="F874" s="189">
        <f>SUM(F875)</f>
        <v>6040</v>
      </c>
      <c r="G874" s="189">
        <f>SUM(G875)</f>
        <v>5875.949</v>
      </c>
      <c r="X874" s="213">
        <f t="shared" si="63"/>
        <v>97.2839238410596</v>
      </c>
    </row>
    <row r="875" spans="1:24" ht="37.5">
      <c r="A875" s="52" t="s">
        <v>809</v>
      </c>
      <c r="B875" s="17" t="s">
        <v>525</v>
      </c>
      <c r="C875" s="17" t="s">
        <v>495</v>
      </c>
      <c r="D875" s="76" t="s">
        <v>178</v>
      </c>
      <c r="E875" s="37" t="s">
        <v>569</v>
      </c>
      <c r="F875" s="189">
        <v>6040</v>
      </c>
      <c r="G875" s="206">
        <v>5875.949</v>
      </c>
      <c r="X875" s="213">
        <f t="shared" si="63"/>
        <v>97.2839238410596</v>
      </c>
    </row>
    <row r="876" spans="1:24" ht="37.5">
      <c r="A876" s="61" t="s">
        <v>584</v>
      </c>
      <c r="B876" s="17" t="s">
        <v>525</v>
      </c>
      <c r="C876" s="17" t="s">
        <v>495</v>
      </c>
      <c r="D876" s="76" t="s">
        <v>178</v>
      </c>
      <c r="E876" s="37">
        <v>200</v>
      </c>
      <c r="F876" s="189">
        <f>SUM(F877)</f>
        <v>1120</v>
      </c>
      <c r="G876" s="189">
        <f>SUM(G877)</f>
        <v>973.879</v>
      </c>
      <c r="X876" s="213">
        <f t="shared" si="63"/>
        <v>86.95348214285715</v>
      </c>
    </row>
    <row r="877" spans="1:24" ht="56.25">
      <c r="A877" s="61" t="s">
        <v>810</v>
      </c>
      <c r="B877" s="17" t="s">
        <v>525</v>
      </c>
      <c r="C877" s="17" t="s">
        <v>495</v>
      </c>
      <c r="D877" s="76" t="s">
        <v>178</v>
      </c>
      <c r="E877" s="37">
        <v>240</v>
      </c>
      <c r="F877" s="189">
        <v>1120</v>
      </c>
      <c r="G877" s="206">
        <v>973.879</v>
      </c>
      <c r="X877" s="213">
        <f t="shared" si="63"/>
        <v>86.95348214285715</v>
      </c>
    </row>
    <row r="878" spans="1:24" ht="26.25" customHeight="1">
      <c r="A878" s="61" t="s">
        <v>585</v>
      </c>
      <c r="B878" s="17" t="s">
        <v>525</v>
      </c>
      <c r="C878" s="17" t="s">
        <v>495</v>
      </c>
      <c r="D878" s="76" t="s">
        <v>178</v>
      </c>
      <c r="E878" s="37">
        <v>800</v>
      </c>
      <c r="F878" s="189">
        <f>SUM(F879)</f>
        <v>10</v>
      </c>
      <c r="G878" s="189">
        <f>SUM(G879)</f>
        <v>0.362</v>
      </c>
      <c r="X878" s="213">
        <f t="shared" si="63"/>
        <v>3.6199999999999997</v>
      </c>
    </row>
    <row r="879" spans="1:24" ht="18.75">
      <c r="A879" s="61" t="s">
        <v>811</v>
      </c>
      <c r="B879" s="17" t="s">
        <v>525</v>
      </c>
      <c r="C879" s="17" t="s">
        <v>495</v>
      </c>
      <c r="D879" s="76" t="s">
        <v>178</v>
      </c>
      <c r="E879" s="37">
        <v>850</v>
      </c>
      <c r="F879" s="189">
        <v>10</v>
      </c>
      <c r="G879" s="206">
        <v>0.362</v>
      </c>
      <c r="X879" s="213">
        <f t="shared" si="63"/>
        <v>3.6199999999999997</v>
      </c>
    </row>
    <row r="880" spans="1:24" ht="78">
      <c r="A880" s="54" t="s">
        <v>830</v>
      </c>
      <c r="B880" s="13" t="s">
        <v>525</v>
      </c>
      <c r="C880" s="13" t="s">
        <v>495</v>
      </c>
      <c r="D880" s="34" t="s">
        <v>179</v>
      </c>
      <c r="E880" s="35" t="s">
        <v>529</v>
      </c>
      <c r="F880" s="188">
        <f>SUM(F881)</f>
        <v>9524</v>
      </c>
      <c r="G880" s="188">
        <f>SUM(G881)</f>
        <v>9524</v>
      </c>
      <c r="X880" s="211">
        <f t="shared" si="63"/>
        <v>100</v>
      </c>
    </row>
    <row r="881" spans="1:24" ht="56.25">
      <c r="A881" s="88" t="s">
        <v>610</v>
      </c>
      <c r="B881" s="17" t="s">
        <v>525</v>
      </c>
      <c r="C881" s="17" t="s">
        <v>495</v>
      </c>
      <c r="D881" s="76" t="s">
        <v>179</v>
      </c>
      <c r="E881" s="37" t="s">
        <v>611</v>
      </c>
      <c r="F881" s="189">
        <f>SUM(F882)</f>
        <v>9524</v>
      </c>
      <c r="G881" s="189">
        <f>SUM(G882)</f>
        <v>9524</v>
      </c>
      <c r="X881" s="213">
        <f t="shared" si="63"/>
        <v>100</v>
      </c>
    </row>
    <row r="882" spans="1:24" ht="18.75">
      <c r="A882" s="88" t="s">
        <v>816</v>
      </c>
      <c r="B882" s="17" t="s">
        <v>525</v>
      </c>
      <c r="C882" s="17" t="s">
        <v>495</v>
      </c>
      <c r="D882" s="76" t="s">
        <v>179</v>
      </c>
      <c r="E882" s="37" t="s">
        <v>564</v>
      </c>
      <c r="F882" s="189">
        <v>9524</v>
      </c>
      <c r="G882" s="206">
        <v>9524</v>
      </c>
      <c r="X882" s="213">
        <f t="shared" si="63"/>
        <v>100</v>
      </c>
    </row>
    <row r="883" spans="1:24" ht="21" customHeight="1">
      <c r="A883" s="12" t="s">
        <v>558</v>
      </c>
      <c r="B883" s="13" t="s">
        <v>526</v>
      </c>
      <c r="C883" s="13" t="s">
        <v>527</v>
      </c>
      <c r="D883" s="34" t="s">
        <v>308</v>
      </c>
      <c r="E883" s="13" t="s">
        <v>529</v>
      </c>
      <c r="F883" s="187">
        <f aca="true" t="shared" si="65" ref="F883:G885">SUM(F884)</f>
        <v>12440.7</v>
      </c>
      <c r="G883" s="187">
        <f t="shared" si="65"/>
        <v>7770.352</v>
      </c>
      <c r="X883" s="211">
        <f t="shared" si="63"/>
        <v>62.459122075124384</v>
      </c>
    </row>
    <row r="884" spans="1:24" ht="33.75" customHeight="1">
      <c r="A884" s="1" t="s">
        <v>568</v>
      </c>
      <c r="B884" s="13" t="s">
        <v>526</v>
      </c>
      <c r="C884" s="13" t="s">
        <v>526</v>
      </c>
      <c r="D884" s="34" t="s">
        <v>308</v>
      </c>
      <c r="E884" s="13" t="s">
        <v>529</v>
      </c>
      <c r="F884" s="187">
        <f t="shared" si="65"/>
        <v>12440.7</v>
      </c>
      <c r="G884" s="187">
        <f t="shared" si="65"/>
        <v>7770.352</v>
      </c>
      <c r="X884" s="211">
        <f t="shared" si="63"/>
        <v>62.459122075124384</v>
      </c>
    </row>
    <row r="885" spans="1:24" ht="42" customHeight="1">
      <c r="A885" s="53" t="s">
        <v>221</v>
      </c>
      <c r="B885" s="13" t="s">
        <v>526</v>
      </c>
      <c r="C885" s="13" t="s">
        <v>526</v>
      </c>
      <c r="D885" s="39" t="s">
        <v>318</v>
      </c>
      <c r="E885" s="13" t="s">
        <v>529</v>
      </c>
      <c r="F885" s="187">
        <f t="shared" si="65"/>
        <v>12440.7</v>
      </c>
      <c r="G885" s="187">
        <f t="shared" si="65"/>
        <v>7770.352</v>
      </c>
      <c r="X885" s="211">
        <f t="shared" si="63"/>
        <v>62.459122075124384</v>
      </c>
    </row>
    <row r="886" spans="1:24" ht="36" customHeight="1">
      <c r="A886" s="53" t="s">
        <v>40</v>
      </c>
      <c r="B886" s="13" t="s">
        <v>526</v>
      </c>
      <c r="C886" s="13" t="s">
        <v>526</v>
      </c>
      <c r="D886" s="39" t="s">
        <v>222</v>
      </c>
      <c r="E886" s="13" t="s">
        <v>529</v>
      </c>
      <c r="F886" s="187">
        <f>SUM(F887+F891)</f>
        <v>12440.7</v>
      </c>
      <c r="G886" s="187">
        <f>SUM(G887+G891)</f>
        <v>7770.352</v>
      </c>
      <c r="X886" s="211">
        <f t="shared" si="63"/>
        <v>62.459122075124384</v>
      </c>
    </row>
    <row r="887" spans="1:24" ht="52.5" customHeight="1">
      <c r="A887" s="53" t="s">
        <v>41</v>
      </c>
      <c r="B887" s="13" t="s">
        <v>526</v>
      </c>
      <c r="C887" s="13" t="s">
        <v>526</v>
      </c>
      <c r="D887" s="84" t="s">
        <v>223</v>
      </c>
      <c r="E887" s="13" t="s">
        <v>529</v>
      </c>
      <c r="F887" s="187">
        <f aca="true" t="shared" si="66" ref="F887:G889">SUM(F888)</f>
        <v>299.7</v>
      </c>
      <c r="G887" s="187">
        <f t="shared" si="66"/>
        <v>299.7</v>
      </c>
      <c r="X887" s="211">
        <f t="shared" si="63"/>
        <v>100</v>
      </c>
    </row>
    <row r="888" spans="1:24" ht="109.5" customHeight="1">
      <c r="A888" s="54" t="s">
        <v>152</v>
      </c>
      <c r="B888" s="13" t="s">
        <v>526</v>
      </c>
      <c r="C888" s="13" t="s">
        <v>526</v>
      </c>
      <c r="D888" s="84" t="s">
        <v>224</v>
      </c>
      <c r="E888" s="13" t="s">
        <v>529</v>
      </c>
      <c r="F888" s="187">
        <f t="shared" si="66"/>
        <v>299.7</v>
      </c>
      <c r="G888" s="187">
        <f t="shared" si="66"/>
        <v>299.7</v>
      </c>
      <c r="X888" s="211">
        <f t="shared" si="63"/>
        <v>100</v>
      </c>
    </row>
    <row r="889" spans="1:24" ht="39.75" customHeight="1">
      <c r="A889" s="55" t="s">
        <v>584</v>
      </c>
      <c r="B889" s="17" t="s">
        <v>526</v>
      </c>
      <c r="C889" s="17" t="s">
        <v>526</v>
      </c>
      <c r="D889" s="85" t="s">
        <v>224</v>
      </c>
      <c r="E889" s="17" t="s">
        <v>586</v>
      </c>
      <c r="F889" s="206">
        <f t="shared" si="66"/>
        <v>299.7</v>
      </c>
      <c r="G889" s="206">
        <f t="shared" si="66"/>
        <v>299.7</v>
      </c>
      <c r="X889" s="213">
        <f t="shared" si="63"/>
        <v>100</v>
      </c>
    </row>
    <row r="890" spans="1:24" ht="54.75" customHeight="1">
      <c r="A890" s="55" t="s">
        <v>810</v>
      </c>
      <c r="B890" s="17" t="s">
        <v>526</v>
      </c>
      <c r="C890" s="17" t="s">
        <v>526</v>
      </c>
      <c r="D890" s="85" t="s">
        <v>224</v>
      </c>
      <c r="E890" s="17" t="s">
        <v>587</v>
      </c>
      <c r="F890" s="206">
        <v>299.7</v>
      </c>
      <c r="G890" s="206">
        <v>299.7</v>
      </c>
      <c r="X890" s="213">
        <f t="shared" si="63"/>
        <v>100</v>
      </c>
    </row>
    <row r="891" spans="1:24" ht="132" customHeight="1">
      <c r="A891" s="105" t="s">
        <v>38</v>
      </c>
      <c r="B891" s="13" t="s">
        <v>526</v>
      </c>
      <c r="C891" s="13" t="s">
        <v>526</v>
      </c>
      <c r="D891" s="34" t="s">
        <v>225</v>
      </c>
      <c r="E891" s="35" t="s">
        <v>529</v>
      </c>
      <c r="F891" s="187">
        <f aca="true" t="shared" si="67" ref="F891:G893">SUM(F892)</f>
        <v>12141</v>
      </c>
      <c r="G891" s="187">
        <f t="shared" si="67"/>
        <v>7470.652</v>
      </c>
      <c r="X891" s="211">
        <f t="shared" si="63"/>
        <v>61.53242731241249</v>
      </c>
    </row>
    <row r="892" spans="1:24" ht="75.75" customHeight="1">
      <c r="A892" s="51" t="s">
        <v>39</v>
      </c>
      <c r="B892" s="13" t="s">
        <v>526</v>
      </c>
      <c r="C892" s="13" t="s">
        <v>526</v>
      </c>
      <c r="D892" s="34" t="s">
        <v>226</v>
      </c>
      <c r="E892" s="35" t="s">
        <v>529</v>
      </c>
      <c r="F892" s="187">
        <f t="shared" si="67"/>
        <v>12141</v>
      </c>
      <c r="G892" s="187">
        <f t="shared" si="67"/>
        <v>7470.652</v>
      </c>
      <c r="X892" s="211">
        <f t="shared" si="63"/>
        <v>61.53242731241249</v>
      </c>
    </row>
    <row r="893" spans="1:24" ht="39.75" customHeight="1">
      <c r="A893" s="88" t="s">
        <v>584</v>
      </c>
      <c r="B893" s="17" t="s">
        <v>526</v>
      </c>
      <c r="C893" s="17" t="s">
        <v>526</v>
      </c>
      <c r="D893" s="76" t="s">
        <v>226</v>
      </c>
      <c r="E893" s="29" t="s">
        <v>586</v>
      </c>
      <c r="F893" s="206">
        <f t="shared" si="67"/>
        <v>12141</v>
      </c>
      <c r="G893" s="206">
        <f t="shared" si="67"/>
        <v>7470.652</v>
      </c>
      <c r="X893" s="213">
        <f t="shared" si="63"/>
        <v>61.53242731241249</v>
      </c>
    </row>
    <row r="894" spans="1:24" ht="54.75" customHeight="1">
      <c r="A894" s="88" t="s">
        <v>810</v>
      </c>
      <c r="B894" s="17" t="s">
        <v>526</v>
      </c>
      <c r="C894" s="17" t="s">
        <v>526</v>
      </c>
      <c r="D894" s="76" t="s">
        <v>226</v>
      </c>
      <c r="E894" s="29" t="s">
        <v>587</v>
      </c>
      <c r="F894" s="206">
        <v>12141</v>
      </c>
      <c r="G894" s="206">
        <v>7470.652</v>
      </c>
      <c r="X894" s="213">
        <f t="shared" si="63"/>
        <v>61.53242731241249</v>
      </c>
    </row>
    <row r="895" spans="1:24" ht="21" customHeight="1">
      <c r="A895" s="12" t="s">
        <v>498</v>
      </c>
      <c r="B895" s="14">
        <v>10</v>
      </c>
      <c r="C895" s="13" t="s">
        <v>527</v>
      </c>
      <c r="D895" s="14" t="s">
        <v>308</v>
      </c>
      <c r="E895" s="13" t="s">
        <v>529</v>
      </c>
      <c r="F895" s="187">
        <f>SUM(F896+F903+F931+F946)</f>
        <v>79097.8134</v>
      </c>
      <c r="G895" s="187">
        <f>SUM(G896+G903+G931+G946)</f>
        <v>73342.44</v>
      </c>
      <c r="X895" s="211">
        <f t="shared" si="63"/>
        <v>92.72372629203427</v>
      </c>
    </row>
    <row r="896" spans="1:24" ht="21.75" customHeight="1">
      <c r="A896" s="1" t="s">
        <v>499</v>
      </c>
      <c r="B896" s="14">
        <v>10</v>
      </c>
      <c r="C896" s="13" t="s">
        <v>528</v>
      </c>
      <c r="D896" s="14" t="s">
        <v>308</v>
      </c>
      <c r="E896" s="13" t="s">
        <v>529</v>
      </c>
      <c r="F896" s="188">
        <f aca="true" t="shared" si="68" ref="F896:G901">SUM(F897)</f>
        <v>4904.93</v>
      </c>
      <c r="G896" s="188">
        <f t="shared" si="68"/>
        <v>4904.926</v>
      </c>
      <c r="X896" s="211">
        <f t="shared" si="63"/>
        <v>99.99991844939683</v>
      </c>
    </row>
    <row r="897" spans="1:24" ht="57.75" customHeight="1">
      <c r="A897" s="62" t="s">
        <v>257</v>
      </c>
      <c r="B897" s="14">
        <v>10</v>
      </c>
      <c r="C897" s="13" t="s">
        <v>528</v>
      </c>
      <c r="D897" s="14" t="s">
        <v>322</v>
      </c>
      <c r="E897" s="13" t="s">
        <v>529</v>
      </c>
      <c r="F897" s="188">
        <f t="shared" si="68"/>
        <v>4904.93</v>
      </c>
      <c r="G897" s="188">
        <f t="shared" si="68"/>
        <v>4904.926</v>
      </c>
      <c r="X897" s="211">
        <f t="shared" si="63"/>
        <v>99.99991844939683</v>
      </c>
    </row>
    <row r="898" spans="1:24" ht="37.5">
      <c r="A898" s="50" t="s">
        <v>832</v>
      </c>
      <c r="B898" s="14">
        <v>10</v>
      </c>
      <c r="C898" s="13" t="s">
        <v>528</v>
      </c>
      <c r="D898" s="35" t="s">
        <v>323</v>
      </c>
      <c r="E898" s="35" t="s">
        <v>529</v>
      </c>
      <c r="F898" s="188">
        <f t="shared" si="68"/>
        <v>4904.93</v>
      </c>
      <c r="G898" s="188">
        <f t="shared" si="68"/>
        <v>4904.926</v>
      </c>
      <c r="X898" s="211">
        <f t="shared" si="63"/>
        <v>99.99991844939683</v>
      </c>
    </row>
    <row r="899" spans="1:24" ht="90" customHeight="1">
      <c r="A899" s="50" t="s">
        <v>164</v>
      </c>
      <c r="B899" s="14">
        <v>10</v>
      </c>
      <c r="C899" s="13" t="s">
        <v>528</v>
      </c>
      <c r="D899" s="35" t="s">
        <v>165</v>
      </c>
      <c r="E899" s="35" t="s">
        <v>529</v>
      </c>
      <c r="F899" s="188">
        <f t="shared" si="68"/>
        <v>4904.93</v>
      </c>
      <c r="G899" s="188">
        <f t="shared" si="68"/>
        <v>4904.926</v>
      </c>
      <c r="X899" s="211">
        <f t="shared" si="63"/>
        <v>99.99991844939683</v>
      </c>
    </row>
    <row r="900" spans="1:24" ht="58.5">
      <c r="A900" s="54" t="s">
        <v>202</v>
      </c>
      <c r="B900" s="14">
        <v>10</v>
      </c>
      <c r="C900" s="13" t="s">
        <v>528</v>
      </c>
      <c r="D900" s="35" t="s">
        <v>166</v>
      </c>
      <c r="E900" s="35" t="s">
        <v>529</v>
      </c>
      <c r="F900" s="188">
        <f t="shared" si="68"/>
        <v>4904.93</v>
      </c>
      <c r="G900" s="188">
        <f t="shared" si="68"/>
        <v>4904.926</v>
      </c>
      <c r="X900" s="211">
        <f t="shared" si="63"/>
        <v>99.99991844939683</v>
      </c>
    </row>
    <row r="901" spans="1:24" ht="40.5" customHeight="1">
      <c r="A901" s="78" t="s">
        <v>617</v>
      </c>
      <c r="B901" s="19">
        <v>10</v>
      </c>
      <c r="C901" s="17" t="s">
        <v>528</v>
      </c>
      <c r="D901" s="29" t="s">
        <v>166</v>
      </c>
      <c r="E901" s="29" t="s">
        <v>627</v>
      </c>
      <c r="F901" s="189">
        <f t="shared" si="68"/>
        <v>4904.93</v>
      </c>
      <c r="G901" s="189">
        <f t="shared" si="68"/>
        <v>4904.926</v>
      </c>
      <c r="X901" s="213">
        <f t="shared" si="63"/>
        <v>99.99991844939683</v>
      </c>
    </row>
    <row r="902" spans="1:24" ht="37.5">
      <c r="A902" s="78" t="s">
        <v>822</v>
      </c>
      <c r="B902" s="19">
        <v>10</v>
      </c>
      <c r="C902" s="17" t="s">
        <v>528</v>
      </c>
      <c r="D902" s="29" t="s">
        <v>166</v>
      </c>
      <c r="E902" s="29" t="s">
        <v>565</v>
      </c>
      <c r="F902" s="189">
        <v>4904.93</v>
      </c>
      <c r="G902" s="206">
        <v>4904.926</v>
      </c>
      <c r="X902" s="213">
        <f t="shared" si="63"/>
        <v>99.99991844939683</v>
      </c>
    </row>
    <row r="903" spans="1:24" ht="18.75">
      <c r="A903" s="89" t="s">
        <v>500</v>
      </c>
      <c r="B903" s="14">
        <v>10</v>
      </c>
      <c r="C903" s="13" t="s">
        <v>458</v>
      </c>
      <c r="D903" s="34" t="s">
        <v>308</v>
      </c>
      <c r="E903" s="13" t="s">
        <v>529</v>
      </c>
      <c r="F903" s="188">
        <f>SUM(F904+F912+F918+F927)</f>
        <v>35856.8834</v>
      </c>
      <c r="G903" s="188">
        <f>SUM(G904+G912+G918+G927)</f>
        <v>34201.46</v>
      </c>
      <c r="X903" s="211">
        <f t="shared" si="63"/>
        <v>95.38324794842599</v>
      </c>
    </row>
    <row r="904" spans="1:24" ht="37.5">
      <c r="A904" s="53" t="s">
        <v>221</v>
      </c>
      <c r="B904" s="14">
        <v>10</v>
      </c>
      <c r="C904" s="13" t="s">
        <v>458</v>
      </c>
      <c r="D904" s="79" t="s">
        <v>318</v>
      </c>
      <c r="E904" s="13" t="s">
        <v>529</v>
      </c>
      <c r="F904" s="188">
        <f aca="true" t="shared" si="69" ref="F904:G906">SUM(F905)</f>
        <v>20070</v>
      </c>
      <c r="G904" s="188">
        <f t="shared" si="69"/>
        <v>19164.287</v>
      </c>
      <c r="X904" s="211">
        <f t="shared" si="63"/>
        <v>95.48722969606378</v>
      </c>
    </row>
    <row r="905" spans="1:24" ht="37.5">
      <c r="A905" s="53" t="s">
        <v>229</v>
      </c>
      <c r="B905" s="14">
        <v>10</v>
      </c>
      <c r="C905" s="13" t="s">
        <v>458</v>
      </c>
      <c r="D905" s="79" t="s">
        <v>319</v>
      </c>
      <c r="E905" s="13" t="s">
        <v>529</v>
      </c>
      <c r="F905" s="188">
        <f t="shared" si="69"/>
        <v>20070</v>
      </c>
      <c r="G905" s="188">
        <f t="shared" si="69"/>
        <v>19164.287</v>
      </c>
      <c r="X905" s="211">
        <f t="shared" si="63"/>
        <v>95.48722969606378</v>
      </c>
    </row>
    <row r="906" spans="1:24" ht="112.5">
      <c r="A906" s="53" t="s">
        <v>315</v>
      </c>
      <c r="B906" s="14">
        <v>10</v>
      </c>
      <c r="C906" s="13" t="s">
        <v>458</v>
      </c>
      <c r="D906" s="79" t="s">
        <v>320</v>
      </c>
      <c r="E906" s="13" t="s">
        <v>529</v>
      </c>
      <c r="F906" s="188">
        <f t="shared" si="69"/>
        <v>20070</v>
      </c>
      <c r="G906" s="188">
        <f t="shared" si="69"/>
        <v>19164.287</v>
      </c>
      <c r="X906" s="211">
        <f t="shared" si="63"/>
        <v>95.48722969606378</v>
      </c>
    </row>
    <row r="907" spans="1:24" ht="58.5" customHeight="1">
      <c r="A907" s="77" t="s">
        <v>643</v>
      </c>
      <c r="B907" s="14">
        <v>10</v>
      </c>
      <c r="C907" s="13" t="s">
        <v>458</v>
      </c>
      <c r="D907" s="79" t="s">
        <v>167</v>
      </c>
      <c r="E907" s="13" t="s">
        <v>529</v>
      </c>
      <c r="F907" s="188">
        <f>SUM(F908+F910)</f>
        <v>20070</v>
      </c>
      <c r="G907" s="188">
        <f>SUM(G908+G910)</f>
        <v>19164.287</v>
      </c>
      <c r="X907" s="211">
        <f t="shared" si="63"/>
        <v>95.48722969606378</v>
      </c>
    </row>
    <row r="908" spans="1:24" ht="37.5">
      <c r="A908" s="78" t="s">
        <v>584</v>
      </c>
      <c r="B908" s="19">
        <v>10</v>
      </c>
      <c r="C908" s="17" t="s">
        <v>458</v>
      </c>
      <c r="D908" s="83" t="s">
        <v>167</v>
      </c>
      <c r="E908" s="29" t="s">
        <v>586</v>
      </c>
      <c r="F908" s="189">
        <f>SUM(F909)</f>
        <v>300</v>
      </c>
      <c r="G908" s="189">
        <f>SUM(G909)</f>
        <v>142.741</v>
      </c>
      <c r="X908" s="213">
        <f aca="true" t="shared" si="70" ref="X908:X972">G908/F908%</f>
        <v>47.580333333333336</v>
      </c>
    </row>
    <row r="909" spans="1:24" ht="56.25">
      <c r="A909" s="78" t="s">
        <v>810</v>
      </c>
      <c r="B909" s="19">
        <v>10</v>
      </c>
      <c r="C909" s="17" t="s">
        <v>458</v>
      </c>
      <c r="D909" s="83" t="s">
        <v>167</v>
      </c>
      <c r="E909" s="29" t="s">
        <v>587</v>
      </c>
      <c r="F909" s="189">
        <v>300</v>
      </c>
      <c r="G909" s="189">
        <v>142.741</v>
      </c>
      <c r="X909" s="213">
        <f t="shared" si="70"/>
        <v>47.580333333333336</v>
      </c>
    </row>
    <row r="910" spans="1:24" ht="42" customHeight="1">
      <c r="A910" s="78" t="s">
        <v>617</v>
      </c>
      <c r="B910" s="19">
        <v>10</v>
      </c>
      <c r="C910" s="17" t="s">
        <v>458</v>
      </c>
      <c r="D910" s="83" t="s">
        <v>167</v>
      </c>
      <c r="E910" s="29" t="s">
        <v>627</v>
      </c>
      <c r="F910" s="189">
        <f>SUM(F911)</f>
        <v>19770</v>
      </c>
      <c r="G910" s="189">
        <f>SUM(G911)</f>
        <v>19021.546</v>
      </c>
      <c r="X910" s="213">
        <f t="shared" si="70"/>
        <v>96.21419322205361</v>
      </c>
    </row>
    <row r="911" spans="1:24" ht="39" customHeight="1">
      <c r="A911" s="78" t="s">
        <v>432</v>
      </c>
      <c r="B911" s="19">
        <v>10</v>
      </c>
      <c r="C911" s="17" t="s">
        <v>458</v>
      </c>
      <c r="D911" s="83" t="s">
        <v>167</v>
      </c>
      <c r="E911" s="29" t="s">
        <v>642</v>
      </c>
      <c r="F911" s="189">
        <v>19770</v>
      </c>
      <c r="G911" s="189">
        <v>19021.546</v>
      </c>
      <c r="X911" s="213">
        <f t="shared" si="70"/>
        <v>96.21419322205361</v>
      </c>
    </row>
    <row r="912" spans="1:24" ht="54.75" customHeight="1">
      <c r="A912" s="73" t="s">
        <v>831</v>
      </c>
      <c r="B912" s="25">
        <v>10</v>
      </c>
      <c r="C912" s="13" t="s">
        <v>458</v>
      </c>
      <c r="D912" s="34" t="s">
        <v>421</v>
      </c>
      <c r="E912" s="35" t="s">
        <v>529</v>
      </c>
      <c r="F912" s="188">
        <f aca="true" t="shared" si="71" ref="F912:G916">SUM(F913)</f>
        <v>0</v>
      </c>
      <c r="G912" s="188">
        <f t="shared" si="71"/>
        <v>0</v>
      </c>
      <c r="X912" s="211">
        <v>0</v>
      </c>
    </row>
    <row r="913" spans="1:24" ht="56.25">
      <c r="A913" s="62" t="s">
        <v>725</v>
      </c>
      <c r="B913" s="25">
        <v>10</v>
      </c>
      <c r="C913" s="13" t="s">
        <v>458</v>
      </c>
      <c r="D913" s="34" t="s">
        <v>422</v>
      </c>
      <c r="E913" s="35" t="s">
        <v>529</v>
      </c>
      <c r="F913" s="188">
        <f t="shared" si="71"/>
        <v>0</v>
      </c>
      <c r="G913" s="188">
        <f t="shared" si="71"/>
        <v>0</v>
      </c>
      <c r="X913" s="211">
        <v>0</v>
      </c>
    </row>
    <row r="914" spans="1:24" ht="87" customHeight="1">
      <c r="A914" s="48" t="s">
        <v>168</v>
      </c>
      <c r="B914" s="25">
        <v>10</v>
      </c>
      <c r="C914" s="13" t="s">
        <v>458</v>
      </c>
      <c r="D914" s="34" t="s">
        <v>169</v>
      </c>
      <c r="E914" s="35" t="s">
        <v>529</v>
      </c>
      <c r="F914" s="188">
        <f t="shared" si="71"/>
        <v>0</v>
      </c>
      <c r="G914" s="188">
        <f t="shared" si="71"/>
        <v>0</v>
      </c>
      <c r="X914" s="211">
        <v>0</v>
      </c>
    </row>
    <row r="915" spans="1:24" ht="60.75" customHeight="1">
      <c r="A915" s="54" t="s">
        <v>644</v>
      </c>
      <c r="B915" s="25">
        <v>10</v>
      </c>
      <c r="C915" s="13" t="s">
        <v>458</v>
      </c>
      <c r="D915" s="34" t="s">
        <v>170</v>
      </c>
      <c r="E915" s="35" t="s">
        <v>529</v>
      </c>
      <c r="F915" s="188">
        <f t="shared" si="71"/>
        <v>0</v>
      </c>
      <c r="G915" s="188">
        <f t="shared" si="71"/>
        <v>0</v>
      </c>
      <c r="X915" s="211">
        <v>0</v>
      </c>
    </row>
    <row r="916" spans="1:24" ht="37.5">
      <c r="A916" s="78" t="s">
        <v>617</v>
      </c>
      <c r="B916" s="22">
        <v>10</v>
      </c>
      <c r="C916" s="17" t="s">
        <v>458</v>
      </c>
      <c r="D916" s="76" t="s">
        <v>170</v>
      </c>
      <c r="E916" s="29" t="s">
        <v>627</v>
      </c>
      <c r="F916" s="189">
        <f t="shared" si="71"/>
        <v>0</v>
      </c>
      <c r="G916" s="189">
        <f t="shared" si="71"/>
        <v>0</v>
      </c>
      <c r="X916" s="213">
        <v>0</v>
      </c>
    </row>
    <row r="917" spans="1:24" ht="37.5">
      <c r="A917" s="78" t="s">
        <v>822</v>
      </c>
      <c r="B917" s="22">
        <v>10</v>
      </c>
      <c r="C917" s="17" t="s">
        <v>458</v>
      </c>
      <c r="D917" s="76" t="s">
        <v>170</v>
      </c>
      <c r="E917" s="29" t="s">
        <v>565</v>
      </c>
      <c r="F917" s="189">
        <v>0</v>
      </c>
      <c r="G917" s="206">
        <v>0</v>
      </c>
      <c r="X917" s="213">
        <v>0</v>
      </c>
    </row>
    <row r="918" spans="1:24" ht="37.5">
      <c r="A918" s="53" t="s">
        <v>6</v>
      </c>
      <c r="B918" s="25">
        <v>10</v>
      </c>
      <c r="C918" s="13" t="s">
        <v>458</v>
      </c>
      <c r="D918" s="34" t="s">
        <v>173</v>
      </c>
      <c r="E918" s="35" t="s">
        <v>529</v>
      </c>
      <c r="F918" s="188">
        <f>SUM(F919)</f>
        <v>15736.8834</v>
      </c>
      <c r="G918" s="188">
        <f>SUM(G919)</f>
        <v>14987.173</v>
      </c>
      <c r="X918" s="211">
        <f t="shared" si="70"/>
        <v>95.23596648113947</v>
      </c>
    </row>
    <row r="919" spans="1:24" ht="57" customHeight="1">
      <c r="A919" s="53" t="s">
        <v>171</v>
      </c>
      <c r="B919" s="25">
        <v>10</v>
      </c>
      <c r="C919" s="13" t="s">
        <v>458</v>
      </c>
      <c r="D919" s="35" t="s">
        <v>176</v>
      </c>
      <c r="E919" s="35" t="s">
        <v>529</v>
      </c>
      <c r="F919" s="188">
        <f>SUM(F920)</f>
        <v>15736.8834</v>
      </c>
      <c r="G919" s="188">
        <f>SUM(G920)</f>
        <v>14987.173</v>
      </c>
      <c r="X919" s="211">
        <f t="shared" si="70"/>
        <v>95.23596648113947</v>
      </c>
    </row>
    <row r="920" spans="1:24" ht="107.25" customHeight="1">
      <c r="A920" s="53" t="s">
        <v>172</v>
      </c>
      <c r="B920" s="25">
        <v>10</v>
      </c>
      <c r="C920" s="13" t="s">
        <v>458</v>
      </c>
      <c r="D920" s="35" t="s">
        <v>21</v>
      </c>
      <c r="E920" s="35" t="s">
        <v>529</v>
      </c>
      <c r="F920" s="188">
        <f>SUM(F921+F924)</f>
        <v>15736.8834</v>
      </c>
      <c r="G920" s="188">
        <f>SUM(G921+G924)</f>
        <v>14987.173</v>
      </c>
      <c r="X920" s="211">
        <f t="shared" si="70"/>
        <v>95.23596648113947</v>
      </c>
    </row>
    <row r="921" spans="1:24" ht="68.25" customHeight="1">
      <c r="A921" s="54" t="s">
        <v>731</v>
      </c>
      <c r="B921" s="25">
        <v>10</v>
      </c>
      <c r="C921" s="13" t="s">
        <v>458</v>
      </c>
      <c r="D921" s="98" t="s">
        <v>732</v>
      </c>
      <c r="E921" s="35" t="s">
        <v>529</v>
      </c>
      <c r="F921" s="188">
        <f>SUM(F922)</f>
        <v>12010.7</v>
      </c>
      <c r="G921" s="188">
        <f>SUM(G922)</f>
        <v>12010.308</v>
      </c>
      <c r="X921" s="211">
        <f t="shared" si="70"/>
        <v>99.9967362435162</v>
      </c>
    </row>
    <row r="922" spans="1:24" ht="56.25" customHeight="1">
      <c r="A922" s="78" t="s">
        <v>617</v>
      </c>
      <c r="B922" s="22">
        <v>10</v>
      </c>
      <c r="C922" s="17" t="s">
        <v>458</v>
      </c>
      <c r="D922" s="100" t="s">
        <v>732</v>
      </c>
      <c r="E922" s="37" t="s">
        <v>627</v>
      </c>
      <c r="F922" s="189">
        <f>SUM(F923)</f>
        <v>12010.7</v>
      </c>
      <c r="G922" s="189">
        <f>SUM(G923)</f>
        <v>12010.308</v>
      </c>
      <c r="X922" s="213">
        <f t="shared" si="70"/>
        <v>99.9967362435162</v>
      </c>
    </row>
    <row r="923" spans="1:24" ht="56.25" customHeight="1">
      <c r="A923" s="78" t="s">
        <v>822</v>
      </c>
      <c r="B923" s="22">
        <v>10</v>
      </c>
      <c r="C923" s="17" t="s">
        <v>458</v>
      </c>
      <c r="D923" s="100" t="s">
        <v>732</v>
      </c>
      <c r="E923" s="37" t="s">
        <v>565</v>
      </c>
      <c r="F923" s="189">
        <v>12010.7</v>
      </c>
      <c r="G923" s="206">
        <v>12010.308</v>
      </c>
      <c r="X923" s="213">
        <f t="shared" si="70"/>
        <v>99.9967362435162</v>
      </c>
    </row>
    <row r="924" spans="1:24" ht="40.5" customHeight="1">
      <c r="A924" s="54" t="s">
        <v>641</v>
      </c>
      <c r="B924" s="25">
        <v>10</v>
      </c>
      <c r="C924" s="13" t="s">
        <v>458</v>
      </c>
      <c r="D924" s="35" t="s">
        <v>723</v>
      </c>
      <c r="E924" s="35" t="s">
        <v>529</v>
      </c>
      <c r="F924" s="188">
        <f>SUM(F925)</f>
        <v>3726.1834</v>
      </c>
      <c r="G924" s="188">
        <f>SUM(G925)</f>
        <v>2976.865</v>
      </c>
      <c r="X924" s="211">
        <f t="shared" si="70"/>
        <v>79.89045842456385</v>
      </c>
    </row>
    <row r="925" spans="1:24" ht="37.5">
      <c r="A925" s="78" t="s">
        <v>617</v>
      </c>
      <c r="B925" s="22">
        <v>10</v>
      </c>
      <c r="C925" s="17" t="s">
        <v>458</v>
      </c>
      <c r="D925" s="29" t="s">
        <v>723</v>
      </c>
      <c r="E925" s="37" t="s">
        <v>627</v>
      </c>
      <c r="F925" s="189">
        <f>SUM(F926)</f>
        <v>3726.1834</v>
      </c>
      <c r="G925" s="189">
        <f>SUM(G926)</f>
        <v>2976.865</v>
      </c>
      <c r="X925" s="213">
        <f t="shared" si="70"/>
        <v>79.89045842456385</v>
      </c>
    </row>
    <row r="926" spans="1:24" ht="45" customHeight="1">
      <c r="A926" s="78" t="s">
        <v>822</v>
      </c>
      <c r="B926" s="22">
        <v>10</v>
      </c>
      <c r="C926" s="17" t="s">
        <v>458</v>
      </c>
      <c r="D926" s="29" t="s">
        <v>723</v>
      </c>
      <c r="E926" s="37" t="s">
        <v>565</v>
      </c>
      <c r="F926" s="189">
        <v>3726.1834</v>
      </c>
      <c r="G926" s="206">
        <v>2976.865</v>
      </c>
      <c r="X926" s="213">
        <f t="shared" si="70"/>
        <v>79.89045842456385</v>
      </c>
    </row>
    <row r="927" spans="1:24" ht="45" customHeight="1">
      <c r="A927" s="149" t="s">
        <v>640</v>
      </c>
      <c r="B927" s="25">
        <v>10</v>
      </c>
      <c r="C927" s="13" t="s">
        <v>458</v>
      </c>
      <c r="D927" s="35" t="s">
        <v>321</v>
      </c>
      <c r="E927" s="35" t="s">
        <v>529</v>
      </c>
      <c r="F927" s="188">
        <f aca="true" t="shared" si="72" ref="F927:G929">SUM(F928)</f>
        <v>50</v>
      </c>
      <c r="G927" s="188">
        <f t="shared" si="72"/>
        <v>50</v>
      </c>
      <c r="X927" s="211">
        <f t="shared" si="70"/>
        <v>100</v>
      </c>
    </row>
    <row r="928" spans="1:24" ht="45" customHeight="1">
      <c r="A928" s="165" t="s">
        <v>329</v>
      </c>
      <c r="B928" s="25">
        <v>10</v>
      </c>
      <c r="C928" s="13" t="s">
        <v>458</v>
      </c>
      <c r="D928" s="35" t="s">
        <v>330</v>
      </c>
      <c r="E928" s="35" t="s">
        <v>529</v>
      </c>
      <c r="F928" s="188">
        <f t="shared" si="72"/>
        <v>50</v>
      </c>
      <c r="G928" s="188">
        <f t="shared" si="72"/>
        <v>50</v>
      </c>
      <c r="X928" s="211">
        <f t="shared" si="70"/>
        <v>100</v>
      </c>
    </row>
    <row r="929" spans="1:24" ht="45" customHeight="1">
      <c r="A929" s="78" t="s">
        <v>617</v>
      </c>
      <c r="B929" s="22">
        <v>10</v>
      </c>
      <c r="C929" s="17" t="s">
        <v>458</v>
      </c>
      <c r="D929" s="29" t="s">
        <v>330</v>
      </c>
      <c r="E929" s="37" t="s">
        <v>627</v>
      </c>
      <c r="F929" s="189">
        <f t="shared" si="72"/>
        <v>50</v>
      </c>
      <c r="G929" s="189">
        <f t="shared" si="72"/>
        <v>50</v>
      </c>
      <c r="X929" s="213">
        <f t="shared" si="70"/>
        <v>100</v>
      </c>
    </row>
    <row r="930" spans="1:24" ht="45" customHeight="1">
      <c r="A930" s="78" t="s">
        <v>822</v>
      </c>
      <c r="B930" s="22">
        <v>10</v>
      </c>
      <c r="C930" s="17" t="s">
        <v>458</v>
      </c>
      <c r="D930" s="29" t="s">
        <v>330</v>
      </c>
      <c r="E930" s="37" t="s">
        <v>565</v>
      </c>
      <c r="F930" s="189">
        <v>50</v>
      </c>
      <c r="G930" s="206">
        <v>50</v>
      </c>
      <c r="X930" s="213">
        <f t="shared" si="70"/>
        <v>100</v>
      </c>
    </row>
    <row r="931" spans="1:24" ht="18.75">
      <c r="A931" s="93" t="s">
        <v>504</v>
      </c>
      <c r="B931" s="25">
        <v>10</v>
      </c>
      <c r="C931" s="13" t="s">
        <v>495</v>
      </c>
      <c r="D931" s="14" t="s">
        <v>308</v>
      </c>
      <c r="E931" s="24" t="s">
        <v>529</v>
      </c>
      <c r="F931" s="221">
        <f>SUM(F932+F938)</f>
        <v>38036</v>
      </c>
      <c r="G931" s="221">
        <f>SUM(G932+G938)</f>
        <v>33936.054000000004</v>
      </c>
      <c r="X931" s="211">
        <f t="shared" si="70"/>
        <v>89.22088021874015</v>
      </c>
    </row>
    <row r="932" spans="1:24" ht="37.5">
      <c r="A932" s="53" t="s">
        <v>27</v>
      </c>
      <c r="B932" s="25">
        <v>10</v>
      </c>
      <c r="C932" s="13" t="s">
        <v>495</v>
      </c>
      <c r="D932" s="35" t="s">
        <v>173</v>
      </c>
      <c r="E932" s="24" t="s">
        <v>529</v>
      </c>
      <c r="F932" s="188">
        <f aca="true" t="shared" si="73" ref="F932:G936">SUM(F933)</f>
        <v>22123</v>
      </c>
      <c r="G932" s="188">
        <f t="shared" si="73"/>
        <v>20526.776</v>
      </c>
      <c r="X932" s="211">
        <f t="shared" si="70"/>
        <v>92.78477602495143</v>
      </c>
    </row>
    <row r="933" spans="1:24" ht="57" customHeight="1">
      <c r="A933" s="53" t="s">
        <v>645</v>
      </c>
      <c r="B933" s="25">
        <v>10</v>
      </c>
      <c r="C933" s="13" t="s">
        <v>495</v>
      </c>
      <c r="D933" s="30" t="s">
        <v>22</v>
      </c>
      <c r="E933" s="24" t="s">
        <v>529</v>
      </c>
      <c r="F933" s="188">
        <f t="shared" si="73"/>
        <v>22123</v>
      </c>
      <c r="G933" s="188">
        <f t="shared" si="73"/>
        <v>20526.776</v>
      </c>
      <c r="X933" s="211">
        <f t="shared" si="70"/>
        <v>92.78477602495143</v>
      </c>
    </row>
    <row r="934" spans="1:24" ht="90.75" customHeight="1">
      <c r="A934" s="82" t="s">
        <v>174</v>
      </c>
      <c r="B934" s="25">
        <v>10</v>
      </c>
      <c r="C934" s="13" t="s">
        <v>495</v>
      </c>
      <c r="D934" s="35" t="s">
        <v>23</v>
      </c>
      <c r="E934" s="24" t="s">
        <v>529</v>
      </c>
      <c r="F934" s="188">
        <f t="shared" si="73"/>
        <v>22123</v>
      </c>
      <c r="G934" s="188">
        <f t="shared" si="73"/>
        <v>20526.776</v>
      </c>
      <c r="X934" s="211">
        <f t="shared" si="70"/>
        <v>92.78477602495143</v>
      </c>
    </row>
    <row r="935" spans="1:24" ht="99" customHeight="1">
      <c r="A935" s="54" t="s">
        <v>175</v>
      </c>
      <c r="B935" s="25">
        <v>10</v>
      </c>
      <c r="C935" s="13" t="s">
        <v>495</v>
      </c>
      <c r="D935" s="35" t="s">
        <v>230</v>
      </c>
      <c r="E935" s="24" t="s">
        <v>529</v>
      </c>
      <c r="F935" s="188">
        <f t="shared" si="73"/>
        <v>22123</v>
      </c>
      <c r="G935" s="188">
        <f t="shared" si="73"/>
        <v>20526.776</v>
      </c>
      <c r="X935" s="211">
        <f t="shared" si="70"/>
        <v>92.78477602495143</v>
      </c>
    </row>
    <row r="936" spans="1:24" ht="37.5">
      <c r="A936" s="86" t="s">
        <v>414</v>
      </c>
      <c r="B936" s="22">
        <v>10</v>
      </c>
      <c r="C936" s="17" t="s">
        <v>495</v>
      </c>
      <c r="D936" s="29" t="s">
        <v>230</v>
      </c>
      <c r="E936" s="37" t="s">
        <v>424</v>
      </c>
      <c r="F936" s="189">
        <f t="shared" si="73"/>
        <v>22123</v>
      </c>
      <c r="G936" s="189">
        <f t="shared" si="73"/>
        <v>20526.776</v>
      </c>
      <c r="X936" s="213">
        <f t="shared" si="70"/>
        <v>92.78477602495143</v>
      </c>
    </row>
    <row r="937" spans="1:24" ht="18" customHeight="1">
      <c r="A937" s="52" t="s">
        <v>415</v>
      </c>
      <c r="B937" s="22">
        <v>10</v>
      </c>
      <c r="C937" s="17" t="s">
        <v>495</v>
      </c>
      <c r="D937" s="29" t="s">
        <v>230</v>
      </c>
      <c r="E937" s="37" t="s">
        <v>425</v>
      </c>
      <c r="F937" s="189">
        <v>22123</v>
      </c>
      <c r="G937" s="206">
        <v>20526.776</v>
      </c>
      <c r="X937" s="213">
        <f t="shared" si="70"/>
        <v>92.78477602495143</v>
      </c>
    </row>
    <row r="938" spans="1:24" ht="62.25" customHeight="1">
      <c r="A938" s="73" t="s">
        <v>213</v>
      </c>
      <c r="B938" s="25">
        <v>10</v>
      </c>
      <c r="C938" s="24" t="s">
        <v>495</v>
      </c>
      <c r="D938" s="30" t="s">
        <v>350</v>
      </c>
      <c r="E938" s="24" t="s">
        <v>529</v>
      </c>
      <c r="F938" s="221">
        <f aca="true" t="shared" si="74" ref="F938:G940">SUM(F939)</f>
        <v>15913</v>
      </c>
      <c r="G938" s="221">
        <f t="shared" si="74"/>
        <v>13409.278</v>
      </c>
      <c r="X938" s="211">
        <f t="shared" si="70"/>
        <v>84.26618488028656</v>
      </c>
    </row>
    <row r="939" spans="1:24" ht="18.75">
      <c r="A939" s="64" t="s">
        <v>276</v>
      </c>
      <c r="B939" s="25">
        <v>10</v>
      </c>
      <c r="C939" s="24" t="s">
        <v>495</v>
      </c>
      <c r="D939" s="30" t="s">
        <v>267</v>
      </c>
      <c r="E939" s="24" t="s">
        <v>529</v>
      </c>
      <c r="F939" s="221">
        <f t="shared" si="74"/>
        <v>15913</v>
      </c>
      <c r="G939" s="221">
        <f t="shared" si="74"/>
        <v>13409.278</v>
      </c>
      <c r="X939" s="211">
        <f t="shared" si="70"/>
        <v>84.26618488028656</v>
      </c>
    </row>
    <row r="940" spans="1:24" ht="75" customHeight="1">
      <c r="A940" s="64" t="s">
        <v>277</v>
      </c>
      <c r="B940" s="25">
        <v>10</v>
      </c>
      <c r="C940" s="24" t="s">
        <v>495</v>
      </c>
      <c r="D940" s="79" t="s">
        <v>268</v>
      </c>
      <c r="E940" s="24" t="s">
        <v>529</v>
      </c>
      <c r="F940" s="221">
        <f t="shared" si="74"/>
        <v>15913</v>
      </c>
      <c r="G940" s="221">
        <f t="shared" si="74"/>
        <v>13409.278</v>
      </c>
      <c r="X940" s="211">
        <f t="shared" si="70"/>
        <v>84.26618488028656</v>
      </c>
    </row>
    <row r="941" spans="1:24" ht="113.25" customHeight="1">
      <c r="A941" s="92" t="s">
        <v>616</v>
      </c>
      <c r="B941" s="25">
        <v>10</v>
      </c>
      <c r="C941" s="24" t="s">
        <v>495</v>
      </c>
      <c r="D941" s="30" t="s">
        <v>261</v>
      </c>
      <c r="E941" s="24" t="s">
        <v>529</v>
      </c>
      <c r="F941" s="221">
        <f>SUM(F942+F944)</f>
        <v>15913</v>
      </c>
      <c r="G941" s="221">
        <f>SUM(G942+G944)</f>
        <v>13409.278</v>
      </c>
      <c r="X941" s="211">
        <f t="shared" si="70"/>
        <v>84.26618488028656</v>
      </c>
    </row>
    <row r="942" spans="1:24" ht="37.5">
      <c r="A942" s="61" t="s">
        <v>584</v>
      </c>
      <c r="B942" s="22">
        <v>10</v>
      </c>
      <c r="C942" s="21" t="s">
        <v>495</v>
      </c>
      <c r="D942" s="32" t="s">
        <v>261</v>
      </c>
      <c r="E942" s="21" t="s">
        <v>586</v>
      </c>
      <c r="F942" s="222">
        <f>SUM(F943)</f>
        <v>158</v>
      </c>
      <c r="G942" s="222">
        <f>SUM(G943)</f>
        <v>131.801</v>
      </c>
      <c r="X942" s="213">
        <f t="shared" si="70"/>
        <v>83.41835443037974</v>
      </c>
    </row>
    <row r="943" spans="1:24" ht="56.25">
      <c r="A943" s="61" t="s">
        <v>810</v>
      </c>
      <c r="B943" s="22">
        <v>10</v>
      </c>
      <c r="C943" s="21" t="s">
        <v>495</v>
      </c>
      <c r="D943" s="32" t="s">
        <v>261</v>
      </c>
      <c r="E943" s="21" t="s">
        <v>587</v>
      </c>
      <c r="F943" s="222">
        <v>158</v>
      </c>
      <c r="G943" s="206">
        <v>131.801</v>
      </c>
      <c r="X943" s="213">
        <f t="shared" si="70"/>
        <v>83.41835443037974</v>
      </c>
    </row>
    <row r="944" spans="1:24" ht="37.5">
      <c r="A944" s="78" t="s">
        <v>617</v>
      </c>
      <c r="B944" s="22">
        <v>10</v>
      </c>
      <c r="C944" s="21" t="s">
        <v>495</v>
      </c>
      <c r="D944" s="32" t="s">
        <v>261</v>
      </c>
      <c r="E944" s="21" t="s">
        <v>627</v>
      </c>
      <c r="F944" s="222">
        <f>SUM(F945)</f>
        <v>15755</v>
      </c>
      <c r="G944" s="222">
        <f>SUM(G945)</f>
        <v>13277.477</v>
      </c>
      <c r="X944" s="213">
        <f t="shared" si="70"/>
        <v>84.27468740082513</v>
      </c>
    </row>
    <row r="945" spans="1:24" ht="37.5">
      <c r="A945" s="78" t="s">
        <v>433</v>
      </c>
      <c r="B945" s="22">
        <v>10</v>
      </c>
      <c r="C945" s="21" t="s">
        <v>495</v>
      </c>
      <c r="D945" s="32" t="s">
        <v>261</v>
      </c>
      <c r="E945" s="21" t="s">
        <v>642</v>
      </c>
      <c r="F945" s="222">
        <v>15755</v>
      </c>
      <c r="G945" s="206">
        <v>13277.477</v>
      </c>
      <c r="X945" s="213">
        <f t="shared" si="70"/>
        <v>84.27468740082513</v>
      </c>
    </row>
    <row r="946" spans="1:24" ht="42.75" customHeight="1">
      <c r="A946" s="50" t="s">
        <v>77</v>
      </c>
      <c r="B946" s="84">
        <v>10</v>
      </c>
      <c r="C946" s="108" t="s">
        <v>460</v>
      </c>
      <c r="D946" s="103" t="s">
        <v>308</v>
      </c>
      <c r="E946" s="103" t="s">
        <v>529</v>
      </c>
      <c r="F946" s="188">
        <f aca="true" t="shared" si="75" ref="F946:G949">SUM(F947)</f>
        <v>300</v>
      </c>
      <c r="G946" s="188">
        <f t="shared" si="75"/>
        <v>300</v>
      </c>
      <c r="X946" s="211">
        <f t="shared" si="70"/>
        <v>100</v>
      </c>
    </row>
    <row r="947" spans="1:24" ht="37.5">
      <c r="A947" s="127" t="s">
        <v>640</v>
      </c>
      <c r="B947" s="84">
        <v>10</v>
      </c>
      <c r="C947" s="108" t="s">
        <v>460</v>
      </c>
      <c r="D947" s="103" t="s">
        <v>321</v>
      </c>
      <c r="E947" s="103" t="s">
        <v>529</v>
      </c>
      <c r="F947" s="188">
        <f t="shared" si="75"/>
        <v>300</v>
      </c>
      <c r="G947" s="188">
        <f t="shared" si="75"/>
        <v>300</v>
      </c>
      <c r="X947" s="211">
        <f t="shared" si="70"/>
        <v>100</v>
      </c>
    </row>
    <row r="948" spans="1:24" ht="39" customHeight="1">
      <c r="A948" s="54" t="s">
        <v>78</v>
      </c>
      <c r="B948" s="84">
        <v>10</v>
      </c>
      <c r="C948" s="108" t="s">
        <v>460</v>
      </c>
      <c r="D948" s="103" t="s">
        <v>80</v>
      </c>
      <c r="E948" s="103" t="s">
        <v>529</v>
      </c>
      <c r="F948" s="188">
        <f t="shared" si="75"/>
        <v>300</v>
      </c>
      <c r="G948" s="188">
        <f t="shared" si="75"/>
        <v>300</v>
      </c>
      <c r="X948" s="211">
        <f t="shared" si="70"/>
        <v>100</v>
      </c>
    </row>
    <row r="949" spans="1:24" ht="56.25">
      <c r="A949" s="153" t="s">
        <v>610</v>
      </c>
      <c r="B949" s="84">
        <v>10</v>
      </c>
      <c r="C949" s="108" t="s">
        <v>460</v>
      </c>
      <c r="D949" s="104" t="s">
        <v>80</v>
      </c>
      <c r="E949" s="104" t="s">
        <v>611</v>
      </c>
      <c r="F949" s="189">
        <f t="shared" si="75"/>
        <v>300</v>
      </c>
      <c r="G949" s="189">
        <f t="shared" si="75"/>
        <v>300</v>
      </c>
      <c r="X949" s="213">
        <f t="shared" si="70"/>
        <v>100</v>
      </c>
    </row>
    <row r="950" spans="1:24" ht="37.5">
      <c r="A950" s="55" t="s">
        <v>79</v>
      </c>
      <c r="B950" s="85">
        <v>10</v>
      </c>
      <c r="C950" s="112" t="s">
        <v>460</v>
      </c>
      <c r="D950" s="104" t="s">
        <v>80</v>
      </c>
      <c r="E950" s="104" t="s">
        <v>81</v>
      </c>
      <c r="F950" s="189">
        <v>300</v>
      </c>
      <c r="G950" s="206">
        <v>300</v>
      </c>
      <c r="X950" s="213">
        <f t="shared" si="70"/>
        <v>100</v>
      </c>
    </row>
    <row r="951" spans="1:24" ht="18.75">
      <c r="A951" s="75" t="s">
        <v>496</v>
      </c>
      <c r="B951" s="13" t="s">
        <v>554</v>
      </c>
      <c r="C951" s="13" t="s">
        <v>527</v>
      </c>
      <c r="D951" s="14" t="s">
        <v>308</v>
      </c>
      <c r="E951" s="13" t="s">
        <v>529</v>
      </c>
      <c r="F951" s="187">
        <f>SUM(F952+F975)</f>
        <v>57564</v>
      </c>
      <c r="G951" s="187">
        <f>SUM(G952+G975)</f>
        <v>57264.368</v>
      </c>
      <c r="X951" s="211">
        <f t="shared" si="70"/>
        <v>99.47948023069975</v>
      </c>
    </row>
    <row r="952" spans="1:24" ht="18.75">
      <c r="A952" s="1" t="s">
        <v>557</v>
      </c>
      <c r="B952" s="13" t="s">
        <v>554</v>
      </c>
      <c r="C952" s="13" t="s">
        <v>528</v>
      </c>
      <c r="D952" s="14" t="s">
        <v>308</v>
      </c>
      <c r="E952" s="13" t="s">
        <v>529</v>
      </c>
      <c r="F952" s="187">
        <f>SUM(F953+F966)</f>
        <v>53548.8</v>
      </c>
      <c r="G952" s="187">
        <f>SUM(G953+G966)</f>
        <v>53527.069</v>
      </c>
      <c r="X952" s="211">
        <f t="shared" si="70"/>
        <v>99.95941832496713</v>
      </c>
    </row>
    <row r="953" spans="1:24" ht="56.25">
      <c r="A953" s="73" t="s">
        <v>262</v>
      </c>
      <c r="B953" s="13" t="s">
        <v>181</v>
      </c>
      <c r="C953" s="13" t="s">
        <v>528</v>
      </c>
      <c r="D953" s="14" t="s">
        <v>347</v>
      </c>
      <c r="E953" s="13" t="s">
        <v>529</v>
      </c>
      <c r="F953" s="187">
        <f>SUM(F954)</f>
        <v>53446.8</v>
      </c>
      <c r="G953" s="187">
        <f>SUM(G954)</f>
        <v>53425.186</v>
      </c>
      <c r="X953" s="211">
        <f t="shared" si="70"/>
        <v>99.9595597865541</v>
      </c>
    </row>
    <row r="954" spans="1:24" ht="75">
      <c r="A954" s="53" t="s">
        <v>436</v>
      </c>
      <c r="B954" s="13" t="s">
        <v>181</v>
      </c>
      <c r="C954" s="13" t="s">
        <v>528</v>
      </c>
      <c r="D954" s="14" t="s">
        <v>231</v>
      </c>
      <c r="E954" s="13" t="s">
        <v>529</v>
      </c>
      <c r="F954" s="187">
        <f>SUM(F955+F959)</f>
        <v>53446.8</v>
      </c>
      <c r="G954" s="187">
        <f>SUM(G955+G959)</f>
        <v>53425.186</v>
      </c>
      <c r="X954" s="211">
        <f t="shared" si="70"/>
        <v>99.9595597865541</v>
      </c>
    </row>
    <row r="955" spans="1:24" ht="133.5" customHeight="1">
      <c r="A955" s="53" t="s">
        <v>180</v>
      </c>
      <c r="B955" s="13" t="s">
        <v>181</v>
      </c>
      <c r="C955" s="13" t="s">
        <v>528</v>
      </c>
      <c r="D955" s="34" t="s">
        <v>232</v>
      </c>
      <c r="E955" s="13" t="s">
        <v>529</v>
      </c>
      <c r="F955" s="187">
        <f aca="true" t="shared" si="76" ref="F955:G957">SUM(F956)</f>
        <v>50666.8</v>
      </c>
      <c r="G955" s="187">
        <f t="shared" si="76"/>
        <v>50666.8</v>
      </c>
      <c r="X955" s="211">
        <f t="shared" si="70"/>
        <v>100</v>
      </c>
    </row>
    <row r="956" spans="1:24" ht="39">
      <c r="A956" s="65" t="s">
        <v>718</v>
      </c>
      <c r="B956" s="13" t="s">
        <v>181</v>
      </c>
      <c r="C956" s="13" t="s">
        <v>528</v>
      </c>
      <c r="D956" s="34" t="s">
        <v>233</v>
      </c>
      <c r="E956" s="35" t="s">
        <v>529</v>
      </c>
      <c r="F956" s="187">
        <f t="shared" si="76"/>
        <v>50666.8</v>
      </c>
      <c r="G956" s="187">
        <f t="shared" si="76"/>
        <v>50666.8</v>
      </c>
      <c r="X956" s="211">
        <f t="shared" si="70"/>
        <v>100</v>
      </c>
    </row>
    <row r="957" spans="1:24" ht="56.25">
      <c r="A957" s="88" t="s">
        <v>610</v>
      </c>
      <c r="B957" s="17" t="s">
        <v>181</v>
      </c>
      <c r="C957" s="17" t="s">
        <v>528</v>
      </c>
      <c r="D957" s="76" t="s">
        <v>233</v>
      </c>
      <c r="E957" s="29" t="s">
        <v>611</v>
      </c>
      <c r="F957" s="206">
        <f t="shared" si="76"/>
        <v>50666.8</v>
      </c>
      <c r="G957" s="206">
        <f t="shared" si="76"/>
        <v>50666.8</v>
      </c>
      <c r="X957" s="213">
        <f t="shared" si="70"/>
        <v>100</v>
      </c>
    </row>
    <row r="958" spans="1:24" ht="18.75">
      <c r="A958" s="88" t="s">
        <v>816</v>
      </c>
      <c r="B958" s="17" t="s">
        <v>181</v>
      </c>
      <c r="C958" s="17" t="s">
        <v>528</v>
      </c>
      <c r="D958" s="76" t="s">
        <v>233</v>
      </c>
      <c r="E958" s="29" t="s">
        <v>564</v>
      </c>
      <c r="F958" s="206">
        <v>50666.8</v>
      </c>
      <c r="G958" s="206">
        <v>50666.8</v>
      </c>
      <c r="X958" s="213">
        <f t="shared" si="70"/>
        <v>100</v>
      </c>
    </row>
    <row r="959" spans="1:24" ht="56.25">
      <c r="A959" s="53" t="s">
        <v>779</v>
      </c>
      <c r="B959" s="25">
        <v>11</v>
      </c>
      <c r="C959" s="13" t="s">
        <v>528</v>
      </c>
      <c r="D959" s="35" t="s">
        <v>790</v>
      </c>
      <c r="E959" s="24" t="s">
        <v>529</v>
      </c>
      <c r="F959" s="188">
        <f>SUM(F960+F963)</f>
        <v>2780</v>
      </c>
      <c r="G959" s="188">
        <f>SUM(G960+G963)</f>
        <v>2758.386</v>
      </c>
      <c r="X959" s="211">
        <f t="shared" si="70"/>
        <v>99.2225179856115</v>
      </c>
    </row>
    <row r="960" spans="1:24" ht="58.5">
      <c r="A960" s="51" t="s">
        <v>368</v>
      </c>
      <c r="B960" s="108" t="s">
        <v>181</v>
      </c>
      <c r="C960" s="108" t="s">
        <v>528</v>
      </c>
      <c r="D960" s="109" t="s">
        <v>369</v>
      </c>
      <c r="E960" s="103" t="s">
        <v>529</v>
      </c>
      <c r="F960" s="188">
        <f>SUM(F961)</f>
        <v>350</v>
      </c>
      <c r="G960" s="188">
        <f>SUM(G961)</f>
        <v>350</v>
      </c>
      <c r="X960" s="211">
        <f t="shared" si="70"/>
        <v>100</v>
      </c>
    </row>
    <row r="961" spans="1:24" ht="56.25">
      <c r="A961" s="88" t="s">
        <v>610</v>
      </c>
      <c r="B961" s="112" t="s">
        <v>181</v>
      </c>
      <c r="C961" s="112" t="s">
        <v>528</v>
      </c>
      <c r="D961" s="156" t="s">
        <v>369</v>
      </c>
      <c r="E961" s="104" t="s">
        <v>611</v>
      </c>
      <c r="F961" s="189">
        <f>SUM(F962)</f>
        <v>350</v>
      </c>
      <c r="G961" s="189">
        <f>SUM(G962)</f>
        <v>350</v>
      </c>
      <c r="X961" s="213">
        <f t="shared" si="70"/>
        <v>100</v>
      </c>
    </row>
    <row r="962" spans="1:24" ht="18.75">
      <c r="A962" s="88" t="s">
        <v>816</v>
      </c>
      <c r="B962" s="112" t="s">
        <v>181</v>
      </c>
      <c r="C962" s="112" t="s">
        <v>528</v>
      </c>
      <c r="D962" s="156" t="s">
        <v>369</v>
      </c>
      <c r="E962" s="104" t="s">
        <v>564</v>
      </c>
      <c r="F962" s="189">
        <v>350</v>
      </c>
      <c r="G962" s="206">
        <v>350</v>
      </c>
      <c r="X962" s="213">
        <f t="shared" si="70"/>
        <v>100</v>
      </c>
    </row>
    <row r="963" spans="1:24" ht="78">
      <c r="A963" s="157" t="s">
        <v>712</v>
      </c>
      <c r="B963" s="13" t="s">
        <v>181</v>
      </c>
      <c r="C963" s="13" t="s">
        <v>528</v>
      </c>
      <c r="D963" s="109" t="s">
        <v>711</v>
      </c>
      <c r="E963" s="103" t="s">
        <v>529</v>
      </c>
      <c r="F963" s="188">
        <f>SUM(F964)</f>
        <v>2430</v>
      </c>
      <c r="G963" s="188">
        <f>SUM(G964)</f>
        <v>2408.386</v>
      </c>
      <c r="X963" s="211">
        <f t="shared" si="70"/>
        <v>99.11053497942386</v>
      </c>
    </row>
    <row r="964" spans="1:24" ht="56.25">
      <c r="A964" s="88" t="s">
        <v>610</v>
      </c>
      <c r="B964" s="17" t="s">
        <v>181</v>
      </c>
      <c r="C964" s="17" t="s">
        <v>528</v>
      </c>
      <c r="D964" s="156" t="s">
        <v>711</v>
      </c>
      <c r="E964" s="104" t="s">
        <v>611</v>
      </c>
      <c r="F964" s="189">
        <f>SUM(F965)</f>
        <v>2430</v>
      </c>
      <c r="G964" s="189">
        <f>SUM(G965)</f>
        <v>2408.386</v>
      </c>
      <c r="X964" s="213">
        <f t="shared" si="70"/>
        <v>99.11053497942386</v>
      </c>
    </row>
    <row r="965" spans="1:24" ht="18.75">
      <c r="A965" s="88" t="s">
        <v>816</v>
      </c>
      <c r="B965" s="17" t="s">
        <v>181</v>
      </c>
      <c r="C965" s="17" t="s">
        <v>528</v>
      </c>
      <c r="D965" s="156" t="s">
        <v>711</v>
      </c>
      <c r="E965" s="104" t="s">
        <v>564</v>
      </c>
      <c r="F965" s="189">
        <v>2430</v>
      </c>
      <c r="G965" s="206">
        <v>2408.386</v>
      </c>
      <c r="X965" s="213">
        <f t="shared" si="70"/>
        <v>99.11053497942386</v>
      </c>
    </row>
    <row r="966" spans="1:24" ht="93.75">
      <c r="A966" s="87" t="s">
        <v>65</v>
      </c>
      <c r="B966" s="108" t="s">
        <v>181</v>
      </c>
      <c r="C966" s="108" t="s">
        <v>528</v>
      </c>
      <c r="D966" s="30" t="s">
        <v>67</v>
      </c>
      <c r="E966" s="31" t="s">
        <v>529</v>
      </c>
      <c r="F966" s="193">
        <f>SUM(F967)</f>
        <v>102</v>
      </c>
      <c r="G966" s="193">
        <f>SUM(G967)</f>
        <v>101.883</v>
      </c>
      <c r="X966" s="211">
        <f t="shared" si="70"/>
        <v>99.88529411764705</v>
      </c>
    </row>
    <row r="967" spans="1:24" ht="112.5">
      <c r="A967" s="50" t="s">
        <v>428</v>
      </c>
      <c r="B967" s="108" t="s">
        <v>181</v>
      </c>
      <c r="C967" s="108" t="s">
        <v>528</v>
      </c>
      <c r="D967" s="98" t="s">
        <v>332</v>
      </c>
      <c r="E967" s="31" t="s">
        <v>529</v>
      </c>
      <c r="F967" s="193">
        <f>SUM(F968)</f>
        <v>102</v>
      </c>
      <c r="G967" s="193">
        <f>SUM(G968)</f>
        <v>101.883</v>
      </c>
      <c r="X967" s="211">
        <f t="shared" si="70"/>
        <v>99.88529411764705</v>
      </c>
    </row>
    <row r="968" spans="1:24" ht="93.75">
      <c r="A968" s="50" t="s">
        <v>429</v>
      </c>
      <c r="B968" s="108" t="s">
        <v>181</v>
      </c>
      <c r="C968" s="108" t="s">
        <v>528</v>
      </c>
      <c r="D968" s="98" t="s">
        <v>333</v>
      </c>
      <c r="E968" s="31" t="s">
        <v>529</v>
      </c>
      <c r="F968" s="193">
        <f>SUM(F969+F972)</f>
        <v>102</v>
      </c>
      <c r="G968" s="193">
        <f>SUM(G969+G972)</f>
        <v>101.883</v>
      </c>
      <c r="X968" s="211">
        <f t="shared" si="70"/>
        <v>99.88529411764705</v>
      </c>
    </row>
    <row r="969" spans="1:24" ht="97.5">
      <c r="A969" s="54" t="s">
        <v>754</v>
      </c>
      <c r="B969" s="108" t="s">
        <v>181</v>
      </c>
      <c r="C969" s="108" t="s">
        <v>528</v>
      </c>
      <c r="D969" s="98" t="s">
        <v>755</v>
      </c>
      <c r="E969" s="31" t="s">
        <v>529</v>
      </c>
      <c r="F969" s="191">
        <f>SUM(F970)</f>
        <v>85</v>
      </c>
      <c r="G969" s="191">
        <f>SUM(G970)</f>
        <v>84.883</v>
      </c>
      <c r="X969" s="211">
        <f t="shared" si="70"/>
        <v>99.86235294117647</v>
      </c>
    </row>
    <row r="970" spans="1:24" ht="56.25">
      <c r="A970" s="78" t="s">
        <v>610</v>
      </c>
      <c r="B970" s="112" t="s">
        <v>181</v>
      </c>
      <c r="C970" s="112" t="s">
        <v>528</v>
      </c>
      <c r="D970" s="100" t="s">
        <v>755</v>
      </c>
      <c r="E970" s="100" t="s">
        <v>611</v>
      </c>
      <c r="F970" s="192">
        <f>SUM(F971)</f>
        <v>85</v>
      </c>
      <c r="G970" s="192">
        <f>SUM(G971)</f>
        <v>84.883</v>
      </c>
      <c r="X970" s="213">
        <f t="shared" si="70"/>
        <v>99.86235294117647</v>
      </c>
    </row>
    <row r="971" spans="1:24" ht="18.75">
      <c r="A971" s="78" t="s">
        <v>817</v>
      </c>
      <c r="B971" s="112" t="s">
        <v>181</v>
      </c>
      <c r="C971" s="112" t="s">
        <v>528</v>
      </c>
      <c r="D971" s="100" t="s">
        <v>755</v>
      </c>
      <c r="E971" s="100" t="s">
        <v>564</v>
      </c>
      <c r="F971" s="194">
        <v>85</v>
      </c>
      <c r="G971" s="194">
        <v>84.883</v>
      </c>
      <c r="X971" s="213">
        <f t="shared" si="70"/>
        <v>99.86235294117647</v>
      </c>
    </row>
    <row r="972" spans="1:24" ht="117">
      <c r="A972" s="54" t="s">
        <v>756</v>
      </c>
      <c r="B972" s="108" t="s">
        <v>181</v>
      </c>
      <c r="C972" s="108" t="s">
        <v>528</v>
      </c>
      <c r="D972" s="98" t="s">
        <v>757</v>
      </c>
      <c r="E972" s="31" t="s">
        <v>529</v>
      </c>
      <c r="F972" s="191">
        <f>SUM(F973)</f>
        <v>17</v>
      </c>
      <c r="G972" s="191">
        <f>SUM(G973)</f>
        <v>17</v>
      </c>
      <c r="X972" s="211">
        <f t="shared" si="70"/>
        <v>99.99999999999999</v>
      </c>
    </row>
    <row r="973" spans="1:24" ht="56.25">
      <c r="A973" s="78" t="s">
        <v>610</v>
      </c>
      <c r="B973" s="112" t="s">
        <v>181</v>
      </c>
      <c r="C973" s="112" t="s">
        <v>528</v>
      </c>
      <c r="D973" s="100" t="s">
        <v>757</v>
      </c>
      <c r="E973" s="100" t="s">
        <v>611</v>
      </c>
      <c r="F973" s="192">
        <f>SUM(F974)</f>
        <v>17</v>
      </c>
      <c r="G973" s="192">
        <f>SUM(G974)</f>
        <v>17</v>
      </c>
      <c r="X973" s="213">
        <f aca="true" t="shared" si="77" ref="X973:X1033">G973/F973%</f>
        <v>99.99999999999999</v>
      </c>
    </row>
    <row r="974" spans="1:24" ht="18.75">
      <c r="A974" s="78" t="s">
        <v>817</v>
      </c>
      <c r="B974" s="112" t="s">
        <v>181</v>
      </c>
      <c r="C974" s="112" t="s">
        <v>528</v>
      </c>
      <c r="D974" s="100" t="s">
        <v>757</v>
      </c>
      <c r="E974" s="100" t="s">
        <v>564</v>
      </c>
      <c r="F974" s="194">
        <v>17</v>
      </c>
      <c r="G974" s="194">
        <v>17</v>
      </c>
      <c r="X974" s="213">
        <f t="shared" si="77"/>
        <v>99.99999999999999</v>
      </c>
    </row>
    <row r="975" spans="1:24" ht="18.75">
      <c r="A975" s="89" t="s">
        <v>556</v>
      </c>
      <c r="B975" s="94" t="s">
        <v>554</v>
      </c>
      <c r="C975" s="13" t="s">
        <v>457</v>
      </c>
      <c r="D975" s="14" t="s">
        <v>308</v>
      </c>
      <c r="E975" s="13" t="s">
        <v>529</v>
      </c>
      <c r="F975" s="188">
        <f>SUM(F976+F1002)</f>
        <v>4015.2</v>
      </c>
      <c r="G975" s="188">
        <f>SUM(G976+G1002)</f>
        <v>3737.299</v>
      </c>
      <c r="X975" s="211">
        <f t="shared" si="77"/>
        <v>93.07877565252042</v>
      </c>
    </row>
    <row r="976" spans="1:24" ht="56.25">
      <c r="A976" s="73" t="s">
        <v>262</v>
      </c>
      <c r="B976" s="94" t="s">
        <v>554</v>
      </c>
      <c r="C976" s="13" t="s">
        <v>457</v>
      </c>
      <c r="D976" s="14" t="s">
        <v>347</v>
      </c>
      <c r="E976" s="13" t="s">
        <v>529</v>
      </c>
      <c r="F976" s="188">
        <f>SUM(F977)</f>
        <v>3915.2</v>
      </c>
      <c r="G976" s="188">
        <f>SUM(G977)</f>
        <v>3737.299</v>
      </c>
      <c r="X976" s="211">
        <f t="shared" si="77"/>
        <v>95.45614527993462</v>
      </c>
    </row>
    <row r="977" spans="1:24" ht="73.5" customHeight="1">
      <c r="A977" s="53" t="s">
        <v>436</v>
      </c>
      <c r="B977" s="94" t="s">
        <v>554</v>
      </c>
      <c r="C977" s="13" t="s">
        <v>457</v>
      </c>
      <c r="D977" s="14" t="s">
        <v>231</v>
      </c>
      <c r="E977" s="13" t="s">
        <v>529</v>
      </c>
      <c r="F977" s="188">
        <f>SUM(F978+F986)</f>
        <v>3915.2</v>
      </c>
      <c r="G977" s="188">
        <f>SUM(G978+G986)</f>
        <v>3737.299</v>
      </c>
      <c r="X977" s="211">
        <f t="shared" si="77"/>
        <v>95.45614527993462</v>
      </c>
    </row>
    <row r="978" spans="1:24" ht="138" customHeight="1">
      <c r="A978" s="53" t="s">
        <v>180</v>
      </c>
      <c r="B978" s="94" t="s">
        <v>554</v>
      </c>
      <c r="C978" s="13" t="s">
        <v>457</v>
      </c>
      <c r="D978" s="34" t="s">
        <v>232</v>
      </c>
      <c r="E978" s="13" t="s">
        <v>529</v>
      </c>
      <c r="F978" s="188">
        <f>SUM(F979)</f>
        <v>2332.2</v>
      </c>
      <c r="G978" s="188">
        <f>SUM(G979)</f>
        <v>2245.441</v>
      </c>
      <c r="X978" s="211">
        <f t="shared" si="77"/>
        <v>96.27995026155561</v>
      </c>
    </row>
    <row r="979" spans="1:24" ht="36" customHeight="1">
      <c r="A979" s="65" t="s">
        <v>497</v>
      </c>
      <c r="B979" s="94" t="s">
        <v>554</v>
      </c>
      <c r="C979" s="13" t="s">
        <v>457</v>
      </c>
      <c r="D979" s="34" t="s">
        <v>234</v>
      </c>
      <c r="E979" s="35" t="s">
        <v>529</v>
      </c>
      <c r="F979" s="188">
        <f>SUM(F980+F982+F984)</f>
        <v>2332.2</v>
      </c>
      <c r="G979" s="188">
        <f>SUM(G980+G982+G984)</f>
        <v>2245.441</v>
      </c>
      <c r="X979" s="211">
        <f t="shared" si="77"/>
        <v>96.27995026155561</v>
      </c>
    </row>
    <row r="980" spans="1:24" ht="128.25" customHeight="1">
      <c r="A980" s="78" t="s">
        <v>583</v>
      </c>
      <c r="B980" s="95" t="s">
        <v>554</v>
      </c>
      <c r="C980" s="17" t="s">
        <v>457</v>
      </c>
      <c r="D980" s="76" t="s">
        <v>234</v>
      </c>
      <c r="E980" s="29" t="s">
        <v>566</v>
      </c>
      <c r="F980" s="189">
        <f>SUM(F981)</f>
        <v>976.7</v>
      </c>
      <c r="G980" s="189">
        <f>SUM(G981)</f>
        <v>972.899</v>
      </c>
      <c r="X980" s="213">
        <f t="shared" si="77"/>
        <v>99.6108323947988</v>
      </c>
    </row>
    <row r="981" spans="1:24" ht="36" customHeight="1">
      <c r="A981" s="61" t="s">
        <v>824</v>
      </c>
      <c r="B981" s="95" t="s">
        <v>554</v>
      </c>
      <c r="C981" s="17" t="s">
        <v>457</v>
      </c>
      <c r="D981" s="76" t="s">
        <v>234</v>
      </c>
      <c r="E981" s="29" t="s">
        <v>636</v>
      </c>
      <c r="F981" s="189">
        <v>976.7</v>
      </c>
      <c r="G981" s="206">
        <v>972.899</v>
      </c>
      <c r="X981" s="213">
        <f t="shared" si="77"/>
        <v>99.6108323947988</v>
      </c>
    </row>
    <row r="982" spans="1:24" ht="37.5">
      <c r="A982" s="74" t="s">
        <v>584</v>
      </c>
      <c r="B982" s="95" t="s">
        <v>554</v>
      </c>
      <c r="C982" s="17" t="s">
        <v>457</v>
      </c>
      <c r="D982" s="76" t="s">
        <v>234</v>
      </c>
      <c r="E982" s="29" t="s">
        <v>586</v>
      </c>
      <c r="F982" s="189">
        <f>SUM(F983)</f>
        <v>1123</v>
      </c>
      <c r="G982" s="189">
        <f>SUM(G983)</f>
        <v>1040.042</v>
      </c>
      <c r="X982" s="213">
        <f t="shared" si="77"/>
        <v>92.61282279608191</v>
      </c>
    </row>
    <row r="983" spans="1:24" ht="56.25">
      <c r="A983" s="61" t="s">
        <v>810</v>
      </c>
      <c r="B983" s="95" t="s">
        <v>554</v>
      </c>
      <c r="C983" s="17" t="s">
        <v>457</v>
      </c>
      <c r="D983" s="76" t="s">
        <v>234</v>
      </c>
      <c r="E983" s="29" t="s">
        <v>587</v>
      </c>
      <c r="F983" s="189">
        <v>1123</v>
      </c>
      <c r="G983" s="206">
        <v>1040.042</v>
      </c>
      <c r="X983" s="213">
        <f t="shared" si="77"/>
        <v>92.61282279608191</v>
      </c>
    </row>
    <row r="984" spans="1:24" ht="56.25">
      <c r="A984" s="158" t="s">
        <v>610</v>
      </c>
      <c r="B984" s="95" t="s">
        <v>554</v>
      </c>
      <c r="C984" s="17" t="s">
        <v>457</v>
      </c>
      <c r="D984" s="76" t="s">
        <v>234</v>
      </c>
      <c r="E984" s="29" t="s">
        <v>611</v>
      </c>
      <c r="F984" s="189">
        <f>SUM(F985)</f>
        <v>232.5</v>
      </c>
      <c r="G984" s="189">
        <f>SUM(G985)</f>
        <v>232.5</v>
      </c>
      <c r="X984" s="213">
        <f t="shared" si="77"/>
        <v>99.99999999999999</v>
      </c>
    </row>
    <row r="985" spans="1:24" ht="18.75">
      <c r="A985" s="158" t="s">
        <v>816</v>
      </c>
      <c r="B985" s="95" t="s">
        <v>554</v>
      </c>
      <c r="C985" s="17" t="s">
        <v>457</v>
      </c>
      <c r="D985" s="76" t="s">
        <v>234</v>
      </c>
      <c r="E985" s="29" t="s">
        <v>564</v>
      </c>
      <c r="F985" s="189">
        <v>232.5</v>
      </c>
      <c r="G985" s="206">
        <v>232.5</v>
      </c>
      <c r="X985" s="213">
        <f t="shared" si="77"/>
        <v>99.99999999999999</v>
      </c>
    </row>
    <row r="986" spans="1:24" ht="56.25">
      <c r="A986" s="53" t="s">
        <v>779</v>
      </c>
      <c r="B986" s="159" t="s">
        <v>554</v>
      </c>
      <c r="C986" s="108" t="s">
        <v>457</v>
      </c>
      <c r="D986" s="35" t="s">
        <v>790</v>
      </c>
      <c r="E986" s="24" t="s">
        <v>529</v>
      </c>
      <c r="F986" s="188">
        <f>SUM(F987+F990+F993+F996+F999)</f>
        <v>1583</v>
      </c>
      <c r="G986" s="188">
        <f>SUM(G987+G990+G993+G996+G999)</f>
        <v>1491.8580000000002</v>
      </c>
      <c r="X986" s="211">
        <f t="shared" si="77"/>
        <v>94.24245104232472</v>
      </c>
    </row>
    <row r="987" spans="1:24" ht="97.5">
      <c r="A987" s="54" t="s">
        <v>789</v>
      </c>
      <c r="B987" s="159" t="s">
        <v>554</v>
      </c>
      <c r="C987" s="108" t="s">
        <v>457</v>
      </c>
      <c r="D987" s="34" t="s">
        <v>791</v>
      </c>
      <c r="E987" s="24" t="s">
        <v>529</v>
      </c>
      <c r="F987" s="188">
        <f>SUM(F988)</f>
        <v>0</v>
      </c>
      <c r="G987" s="188">
        <f>SUM(G988)</f>
        <v>0</v>
      </c>
      <c r="X987" s="211">
        <v>0</v>
      </c>
    </row>
    <row r="988" spans="1:24" ht="56.25">
      <c r="A988" s="88" t="s">
        <v>610</v>
      </c>
      <c r="B988" s="160" t="s">
        <v>554</v>
      </c>
      <c r="C988" s="112" t="s">
        <v>457</v>
      </c>
      <c r="D988" s="76" t="s">
        <v>791</v>
      </c>
      <c r="E988" s="29" t="s">
        <v>611</v>
      </c>
      <c r="F988" s="189">
        <f>SUM(F989)</f>
        <v>0</v>
      </c>
      <c r="G988" s="189">
        <f>SUM(G989)</f>
        <v>0</v>
      </c>
      <c r="X988" s="213">
        <v>0</v>
      </c>
    </row>
    <row r="989" spans="1:24" ht="18.75">
      <c r="A989" s="88" t="s">
        <v>816</v>
      </c>
      <c r="B989" s="160" t="s">
        <v>554</v>
      </c>
      <c r="C989" s="112" t="s">
        <v>457</v>
      </c>
      <c r="D989" s="76" t="s">
        <v>791</v>
      </c>
      <c r="E989" s="29" t="s">
        <v>564</v>
      </c>
      <c r="F989" s="189">
        <v>0</v>
      </c>
      <c r="G989" s="206">
        <v>0</v>
      </c>
      <c r="X989" s="213">
        <v>0</v>
      </c>
    </row>
    <row r="990" spans="1:24" ht="97.5">
      <c r="A990" s="54" t="s">
        <v>713</v>
      </c>
      <c r="B990" s="159" t="s">
        <v>554</v>
      </c>
      <c r="C990" s="108" t="s">
        <v>457</v>
      </c>
      <c r="D990" s="34" t="s">
        <v>714</v>
      </c>
      <c r="E990" s="24" t="s">
        <v>529</v>
      </c>
      <c r="F990" s="188">
        <f>SUM(F991)</f>
        <v>483</v>
      </c>
      <c r="G990" s="188">
        <f>SUM(G991)</f>
        <v>405</v>
      </c>
      <c r="X990" s="211">
        <f t="shared" si="77"/>
        <v>83.85093167701864</v>
      </c>
    </row>
    <row r="991" spans="1:24" ht="56.25">
      <c r="A991" s="158" t="s">
        <v>610</v>
      </c>
      <c r="B991" s="160" t="s">
        <v>554</v>
      </c>
      <c r="C991" s="112" t="s">
        <v>457</v>
      </c>
      <c r="D991" s="76" t="s">
        <v>714</v>
      </c>
      <c r="E991" s="29" t="s">
        <v>611</v>
      </c>
      <c r="F991" s="189">
        <f>SUM(F992)</f>
        <v>483</v>
      </c>
      <c r="G991" s="189">
        <f>SUM(G992)</f>
        <v>405</v>
      </c>
      <c r="X991" s="213">
        <f t="shared" si="77"/>
        <v>83.85093167701864</v>
      </c>
    </row>
    <row r="992" spans="1:24" ht="18.75">
      <c r="A992" s="158" t="s">
        <v>816</v>
      </c>
      <c r="B992" s="160" t="s">
        <v>554</v>
      </c>
      <c r="C992" s="112" t="s">
        <v>457</v>
      </c>
      <c r="D992" s="76" t="s">
        <v>714</v>
      </c>
      <c r="E992" s="29" t="s">
        <v>564</v>
      </c>
      <c r="F992" s="189">
        <v>483</v>
      </c>
      <c r="G992" s="206">
        <v>405</v>
      </c>
      <c r="X992" s="213">
        <f t="shared" si="77"/>
        <v>83.85093167701864</v>
      </c>
    </row>
    <row r="993" spans="1:24" ht="78">
      <c r="A993" s="54" t="s">
        <v>694</v>
      </c>
      <c r="B993" s="159" t="s">
        <v>554</v>
      </c>
      <c r="C993" s="108" t="s">
        <v>457</v>
      </c>
      <c r="D993" s="34" t="s">
        <v>82</v>
      </c>
      <c r="E993" s="24" t="s">
        <v>529</v>
      </c>
      <c r="F993" s="188">
        <f>SUM(F994)</f>
        <v>502.2</v>
      </c>
      <c r="G993" s="188">
        <f>SUM(G994)</f>
        <v>491.2</v>
      </c>
      <c r="X993" s="211">
        <f t="shared" si="77"/>
        <v>97.80963759458382</v>
      </c>
    </row>
    <row r="994" spans="1:24" ht="56.25">
      <c r="A994" s="88" t="s">
        <v>610</v>
      </c>
      <c r="B994" s="160" t="s">
        <v>554</v>
      </c>
      <c r="C994" s="112" t="s">
        <v>457</v>
      </c>
      <c r="D994" s="76" t="s">
        <v>82</v>
      </c>
      <c r="E994" s="29" t="s">
        <v>611</v>
      </c>
      <c r="F994" s="189">
        <f>SUM(F995)</f>
        <v>502.2</v>
      </c>
      <c r="G994" s="189">
        <f>SUM(G995)</f>
        <v>491.2</v>
      </c>
      <c r="X994" s="213">
        <f t="shared" si="77"/>
        <v>97.80963759458382</v>
      </c>
    </row>
    <row r="995" spans="1:24" ht="18.75">
      <c r="A995" s="88" t="s">
        <v>816</v>
      </c>
      <c r="B995" s="160" t="s">
        <v>554</v>
      </c>
      <c r="C995" s="112" t="s">
        <v>457</v>
      </c>
      <c r="D995" s="76" t="s">
        <v>82</v>
      </c>
      <c r="E995" s="29" t="s">
        <v>564</v>
      </c>
      <c r="F995" s="189">
        <v>502.2</v>
      </c>
      <c r="G995" s="206">
        <v>491.2</v>
      </c>
      <c r="X995" s="213">
        <f t="shared" si="77"/>
        <v>97.80963759458382</v>
      </c>
    </row>
    <row r="996" spans="1:24" ht="58.5">
      <c r="A996" s="54" t="s">
        <v>695</v>
      </c>
      <c r="B996" s="159" t="s">
        <v>554</v>
      </c>
      <c r="C996" s="108" t="s">
        <v>457</v>
      </c>
      <c r="D996" s="34" t="s">
        <v>83</v>
      </c>
      <c r="E996" s="24" t="s">
        <v>529</v>
      </c>
      <c r="F996" s="188">
        <f>SUM(F997)</f>
        <v>97.8</v>
      </c>
      <c r="G996" s="188">
        <f>SUM(G997)</f>
        <v>95.658</v>
      </c>
      <c r="X996" s="211">
        <f t="shared" si="77"/>
        <v>97.80981595092025</v>
      </c>
    </row>
    <row r="997" spans="1:24" ht="56.25">
      <c r="A997" s="88" t="s">
        <v>610</v>
      </c>
      <c r="B997" s="160" t="s">
        <v>554</v>
      </c>
      <c r="C997" s="112" t="s">
        <v>457</v>
      </c>
      <c r="D997" s="76" t="s">
        <v>83</v>
      </c>
      <c r="E997" s="29" t="s">
        <v>611</v>
      </c>
      <c r="F997" s="189">
        <f>SUM(F998)</f>
        <v>97.8</v>
      </c>
      <c r="G997" s="189">
        <f>SUM(G998)</f>
        <v>95.658</v>
      </c>
      <c r="X997" s="213">
        <f t="shared" si="77"/>
        <v>97.80981595092025</v>
      </c>
    </row>
    <row r="998" spans="1:24" ht="18.75">
      <c r="A998" s="88" t="s">
        <v>816</v>
      </c>
      <c r="B998" s="160" t="s">
        <v>554</v>
      </c>
      <c r="C998" s="112" t="s">
        <v>457</v>
      </c>
      <c r="D998" s="76" t="s">
        <v>83</v>
      </c>
      <c r="E998" s="29" t="s">
        <v>564</v>
      </c>
      <c r="F998" s="189">
        <v>97.8</v>
      </c>
      <c r="G998" s="206">
        <v>95.658</v>
      </c>
      <c r="X998" s="213">
        <f t="shared" si="77"/>
        <v>97.80981595092025</v>
      </c>
    </row>
    <row r="999" spans="1:24" ht="78">
      <c r="A999" s="157" t="s">
        <v>712</v>
      </c>
      <c r="B999" s="159" t="s">
        <v>554</v>
      </c>
      <c r="C999" s="108" t="s">
        <v>457</v>
      </c>
      <c r="D999" s="109" t="s">
        <v>711</v>
      </c>
      <c r="E999" s="24" t="s">
        <v>529</v>
      </c>
      <c r="F999" s="188">
        <f>SUM(F1000)</f>
        <v>500</v>
      </c>
      <c r="G999" s="188">
        <f>SUM(G1000)</f>
        <v>500</v>
      </c>
      <c r="X999" s="211">
        <f t="shared" si="77"/>
        <v>100</v>
      </c>
    </row>
    <row r="1000" spans="1:24" ht="18.75">
      <c r="A1000" s="162" t="s">
        <v>734</v>
      </c>
      <c r="B1000" s="160" t="s">
        <v>554</v>
      </c>
      <c r="C1000" s="112" t="s">
        <v>457</v>
      </c>
      <c r="D1000" s="156" t="s">
        <v>711</v>
      </c>
      <c r="E1000" s="104" t="s">
        <v>547</v>
      </c>
      <c r="F1000" s="189">
        <f>SUM(F1001)</f>
        <v>500</v>
      </c>
      <c r="G1000" s="189">
        <f>SUM(G1001)</f>
        <v>500</v>
      </c>
      <c r="X1000" s="213">
        <f t="shared" si="77"/>
        <v>100</v>
      </c>
    </row>
    <row r="1001" spans="1:24" ht="18.75">
      <c r="A1001" s="162" t="s">
        <v>735</v>
      </c>
      <c r="B1001" s="160" t="s">
        <v>554</v>
      </c>
      <c r="C1001" s="112" t="s">
        <v>457</v>
      </c>
      <c r="D1001" s="156" t="s">
        <v>711</v>
      </c>
      <c r="E1001" s="104" t="s">
        <v>733</v>
      </c>
      <c r="F1001" s="189">
        <v>500</v>
      </c>
      <c r="G1001" s="206">
        <v>500</v>
      </c>
      <c r="X1001" s="213">
        <f t="shared" si="77"/>
        <v>100</v>
      </c>
    </row>
    <row r="1002" spans="1:24" ht="37.5">
      <c r="A1002" s="127" t="s">
        <v>640</v>
      </c>
      <c r="B1002" s="25">
        <v>11</v>
      </c>
      <c r="C1002" s="13" t="s">
        <v>457</v>
      </c>
      <c r="D1002" s="39" t="s">
        <v>321</v>
      </c>
      <c r="E1002" s="38" t="s">
        <v>529</v>
      </c>
      <c r="F1002" s="188">
        <f>SUM(F1004)</f>
        <v>100</v>
      </c>
      <c r="G1002" s="188">
        <f>SUM(G1004)</f>
        <v>0</v>
      </c>
      <c r="X1002" s="211">
        <f t="shared" si="77"/>
        <v>0</v>
      </c>
    </row>
    <row r="1003" spans="1:24" ht="78">
      <c r="A1003" s="107" t="s">
        <v>133</v>
      </c>
      <c r="B1003" s="25">
        <v>11</v>
      </c>
      <c r="C1003" s="13" t="s">
        <v>457</v>
      </c>
      <c r="D1003" s="39" t="s">
        <v>134</v>
      </c>
      <c r="E1003" s="38" t="s">
        <v>529</v>
      </c>
      <c r="F1003" s="188">
        <f>SUM(F1005)</f>
        <v>100</v>
      </c>
      <c r="G1003" s="188">
        <f>SUM(G1005)</f>
        <v>0</v>
      </c>
      <c r="X1003" s="211">
        <f t="shared" si="77"/>
        <v>0</v>
      </c>
    </row>
    <row r="1004" spans="1:24" ht="37.5">
      <c r="A1004" s="74" t="s">
        <v>584</v>
      </c>
      <c r="B1004" s="22">
        <v>11</v>
      </c>
      <c r="C1004" s="17" t="s">
        <v>457</v>
      </c>
      <c r="D1004" s="76" t="s">
        <v>134</v>
      </c>
      <c r="E1004" s="29" t="s">
        <v>586</v>
      </c>
      <c r="F1004" s="189">
        <f>SUM(F1005)</f>
        <v>100</v>
      </c>
      <c r="G1004" s="189">
        <f>SUM(G1005)</f>
        <v>0</v>
      </c>
      <c r="X1004" s="213">
        <f t="shared" si="77"/>
        <v>0</v>
      </c>
    </row>
    <row r="1005" spans="1:24" ht="56.25">
      <c r="A1005" s="61" t="s">
        <v>810</v>
      </c>
      <c r="B1005" s="22">
        <v>11</v>
      </c>
      <c r="C1005" s="17" t="s">
        <v>457</v>
      </c>
      <c r="D1005" s="76" t="s">
        <v>134</v>
      </c>
      <c r="E1005" s="29" t="s">
        <v>587</v>
      </c>
      <c r="F1005" s="189">
        <v>100</v>
      </c>
      <c r="G1005" s="206">
        <v>0</v>
      </c>
      <c r="X1005" s="213">
        <f t="shared" si="77"/>
        <v>0</v>
      </c>
    </row>
    <row r="1006" spans="1:24" ht="20.25">
      <c r="A1006" s="122" t="s">
        <v>235</v>
      </c>
      <c r="B1006" s="25">
        <v>12</v>
      </c>
      <c r="C1006" s="13" t="s">
        <v>527</v>
      </c>
      <c r="D1006" s="35" t="s">
        <v>308</v>
      </c>
      <c r="E1006" s="38" t="s">
        <v>529</v>
      </c>
      <c r="F1006" s="188">
        <f>SUM(F1007+F1016)</f>
        <v>5410.18</v>
      </c>
      <c r="G1006" s="188">
        <f>SUM(G1007+G1016)</f>
        <v>5410.166</v>
      </c>
      <c r="X1006" s="211">
        <f t="shared" si="77"/>
        <v>99.9997412285728</v>
      </c>
    </row>
    <row r="1007" spans="1:24" ht="18.75">
      <c r="A1007" s="50" t="s">
        <v>236</v>
      </c>
      <c r="B1007" s="25">
        <v>12</v>
      </c>
      <c r="C1007" s="13" t="s">
        <v>457</v>
      </c>
      <c r="D1007" s="35" t="s">
        <v>243</v>
      </c>
      <c r="E1007" s="38" t="s">
        <v>529</v>
      </c>
      <c r="F1007" s="188">
        <f>SUM(F1008)</f>
        <v>2369.4300000000003</v>
      </c>
      <c r="G1007" s="188">
        <f>SUM(G1008)</f>
        <v>2369.4210000000003</v>
      </c>
      <c r="X1007" s="211">
        <f t="shared" si="77"/>
        <v>99.99962016181107</v>
      </c>
    </row>
    <row r="1008" spans="1:24" ht="93" customHeight="1">
      <c r="A1008" s="73" t="s">
        <v>85</v>
      </c>
      <c r="B1008" s="25">
        <v>12</v>
      </c>
      <c r="C1008" s="13" t="s">
        <v>457</v>
      </c>
      <c r="D1008" s="123" t="s">
        <v>244</v>
      </c>
      <c r="E1008" s="35" t="s">
        <v>529</v>
      </c>
      <c r="F1008" s="188">
        <f>SUM(F1009)</f>
        <v>2369.4300000000003</v>
      </c>
      <c r="G1008" s="188">
        <f>SUM(G1009)</f>
        <v>2369.4210000000003</v>
      </c>
      <c r="X1008" s="211">
        <f t="shared" si="77"/>
        <v>99.99962016181107</v>
      </c>
    </row>
    <row r="1009" spans="1:24" ht="69.75" customHeight="1">
      <c r="A1009" s="48" t="s">
        <v>238</v>
      </c>
      <c r="B1009" s="25">
        <v>12</v>
      </c>
      <c r="C1009" s="13" t="s">
        <v>457</v>
      </c>
      <c r="D1009" s="123" t="s">
        <v>245</v>
      </c>
      <c r="E1009" s="35" t="s">
        <v>529</v>
      </c>
      <c r="F1009" s="188">
        <f>SUM(F1010+F1013)</f>
        <v>2369.4300000000003</v>
      </c>
      <c r="G1009" s="188">
        <f>SUM(G1010+G1013)</f>
        <v>2369.4210000000003</v>
      </c>
      <c r="X1009" s="211">
        <f t="shared" si="77"/>
        <v>99.99962016181107</v>
      </c>
    </row>
    <row r="1010" spans="1:24" ht="84" customHeight="1">
      <c r="A1010" s="51" t="s">
        <v>239</v>
      </c>
      <c r="B1010" s="25">
        <v>12</v>
      </c>
      <c r="C1010" s="13" t="s">
        <v>457</v>
      </c>
      <c r="D1010" s="123" t="s">
        <v>246</v>
      </c>
      <c r="E1010" s="35" t="s">
        <v>529</v>
      </c>
      <c r="F1010" s="188">
        <f>SUM(F1011)</f>
        <v>2119.69</v>
      </c>
      <c r="G1010" s="188">
        <f>SUM(G1011)</f>
        <v>2119.684</v>
      </c>
      <c r="X1010" s="211">
        <f t="shared" si="77"/>
        <v>99.9997169397412</v>
      </c>
    </row>
    <row r="1011" spans="1:24" ht="37.5">
      <c r="A1011" s="74" t="s">
        <v>584</v>
      </c>
      <c r="B1011" s="22">
        <v>12</v>
      </c>
      <c r="C1011" s="17" t="s">
        <v>457</v>
      </c>
      <c r="D1011" s="124" t="s">
        <v>246</v>
      </c>
      <c r="E1011" s="29" t="s">
        <v>586</v>
      </c>
      <c r="F1011" s="189">
        <f>SUM(F1012)</f>
        <v>2119.69</v>
      </c>
      <c r="G1011" s="189">
        <f>SUM(G1012)</f>
        <v>2119.684</v>
      </c>
      <c r="X1011" s="213">
        <f t="shared" si="77"/>
        <v>99.9997169397412</v>
      </c>
    </row>
    <row r="1012" spans="1:24" ht="56.25">
      <c r="A1012" s="74" t="s">
        <v>810</v>
      </c>
      <c r="B1012" s="22">
        <v>12</v>
      </c>
      <c r="C1012" s="17" t="s">
        <v>457</v>
      </c>
      <c r="D1012" s="124" t="s">
        <v>246</v>
      </c>
      <c r="E1012" s="29" t="s">
        <v>587</v>
      </c>
      <c r="F1012" s="189">
        <v>2119.69</v>
      </c>
      <c r="G1012" s="206">
        <v>2119.684</v>
      </c>
      <c r="X1012" s="213">
        <f t="shared" si="77"/>
        <v>99.9997169397412</v>
      </c>
    </row>
    <row r="1013" spans="1:24" ht="59.25" customHeight="1">
      <c r="A1013" s="51" t="s">
        <v>240</v>
      </c>
      <c r="B1013" s="25">
        <v>12</v>
      </c>
      <c r="C1013" s="13" t="s">
        <v>457</v>
      </c>
      <c r="D1013" s="123" t="s">
        <v>247</v>
      </c>
      <c r="E1013" s="35" t="s">
        <v>529</v>
      </c>
      <c r="F1013" s="188">
        <f>SUM(F1014)</f>
        <v>249.74</v>
      </c>
      <c r="G1013" s="188">
        <f>SUM(G1014)</f>
        <v>249.737</v>
      </c>
      <c r="X1013" s="211">
        <f t="shared" si="77"/>
        <v>99.99879875070071</v>
      </c>
    </row>
    <row r="1014" spans="1:24" ht="37.5">
      <c r="A1014" s="74" t="s">
        <v>584</v>
      </c>
      <c r="B1014" s="22">
        <v>12</v>
      </c>
      <c r="C1014" s="17" t="s">
        <v>457</v>
      </c>
      <c r="D1014" s="124" t="s">
        <v>247</v>
      </c>
      <c r="E1014" s="29" t="s">
        <v>586</v>
      </c>
      <c r="F1014" s="189">
        <f>SUM(F1015)</f>
        <v>249.74</v>
      </c>
      <c r="G1014" s="189">
        <f>SUM(G1015)</f>
        <v>249.737</v>
      </c>
      <c r="X1014" s="213">
        <f t="shared" si="77"/>
        <v>99.99879875070071</v>
      </c>
    </row>
    <row r="1015" spans="1:24" ht="56.25">
      <c r="A1015" s="74" t="s">
        <v>810</v>
      </c>
      <c r="B1015" s="22">
        <v>12</v>
      </c>
      <c r="C1015" s="17" t="s">
        <v>457</v>
      </c>
      <c r="D1015" s="124" t="s">
        <v>247</v>
      </c>
      <c r="E1015" s="29" t="s">
        <v>587</v>
      </c>
      <c r="F1015" s="189">
        <v>249.74</v>
      </c>
      <c r="G1015" s="206">
        <v>249.737</v>
      </c>
      <c r="X1015" s="213">
        <f t="shared" si="77"/>
        <v>99.99879875070071</v>
      </c>
    </row>
    <row r="1016" spans="1:24" ht="37.5">
      <c r="A1016" s="48" t="s">
        <v>241</v>
      </c>
      <c r="B1016" s="57">
        <v>12</v>
      </c>
      <c r="C1016" s="94" t="s">
        <v>495</v>
      </c>
      <c r="D1016" s="125" t="s">
        <v>308</v>
      </c>
      <c r="E1016" s="35" t="s">
        <v>529</v>
      </c>
      <c r="F1016" s="188">
        <f>SUM(F1017)</f>
        <v>3040.75</v>
      </c>
      <c r="G1016" s="188">
        <f>SUM(G1017)</f>
        <v>3040.745</v>
      </c>
      <c r="X1016" s="211">
        <f t="shared" si="77"/>
        <v>99.99983556688316</v>
      </c>
    </row>
    <row r="1017" spans="1:24" ht="91.5" customHeight="1">
      <c r="A1017" s="73" t="s">
        <v>237</v>
      </c>
      <c r="B1017" s="57">
        <v>12</v>
      </c>
      <c r="C1017" s="94" t="s">
        <v>495</v>
      </c>
      <c r="D1017" s="123" t="s">
        <v>244</v>
      </c>
      <c r="E1017" s="35" t="s">
        <v>529</v>
      </c>
      <c r="F1017" s="188">
        <f>SUM(F1018)</f>
        <v>3040.75</v>
      </c>
      <c r="G1017" s="188">
        <f>SUM(G1018)</f>
        <v>3040.745</v>
      </c>
      <c r="X1017" s="211">
        <f t="shared" si="77"/>
        <v>99.99983556688316</v>
      </c>
    </row>
    <row r="1018" spans="1:24" ht="78.75" customHeight="1">
      <c r="A1018" s="48" t="s">
        <v>238</v>
      </c>
      <c r="B1018" s="57">
        <v>12</v>
      </c>
      <c r="C1018" s="94" t="s">
        <v>495</v>
      </c>
      <c r="D1018" s="123" t="s">
        <v>245</v>
      </c>
      <c r="E1018" s="35" t="s">
        <v>529</v>
      </c>
      <c r="F1018" s="188">
        <f>SUM(F1019+F1022)</f>
        <v>3040.75</v>
      </c>
      <c r="G1018" s="188">
        <f>SUM(G1019+G1022)</f>
        <v>3040.745</v>
      </c>
      <c r="X1018" s="211">
        <f t="shared" si="77"/>
        <v>99.99983556688316</v>
      </c>
    </row>
    <row r="1019" spans="1:24" ht="27" customHeight="1">
      <c r="A1019" s="51" t="s">
        <v>242</v>
      </c>
      <c r="B1019" s="57">
        <v>12</v>
      </c>
      <c r="C1019" s="94" t="s">
        <v>495</v>
      </c>
      <c r="D1019" s="123" t="s">
        <v>248</v>
      </c>
      <c r="E1019" s="35" t="s">
        <v>529</v>
      </c>
      <c r="F1019" s="188">
        <f>SUM(F1020)</f>
        <v>2650</v>
      </c>
      <c r="G1019" s="188">
        <f>SUM(G1020)</f>
        <v>2650</v>
      </c>
      <c r="X1019" s="211">
        <f t="shared" si="77"/>
        <v>100</v>
      </c>
    </row>
    <row r="1020" spans="1:24" ht="37.5">
      <c r="A1020" s="74" t="s">
        <v>584</v>
      </c>
      <c r="B1020" s="58">
        <v>12</v>
      </c>
      <c r="C1020" s="95" t="s">
        <v>495</v>
      </c>
      <c r="D1020" s="124" t="s">
        <v>248</v>
      </c>
      <c r="E1020" s="29" t="s">
        <v>586</v>
      </c>
      <c r="F1020" s="189">
        <f>SUM(F1021)</f>
        <v>2650</v>
      </c>
      <c r="G1020" s="189">
        <f>SUM(G1021)</f>
        <v>2650</v>
      </c>
      <c r="X1020" s="213">
        <f t="shared" si="77"/>
        <v>100</v>
      </c>
    </row>
    <row r="1021" spans="1:24" ht="56.25">
      <c r="A1021" s="74" t="s">
        <v>810</v>
      </c>
      <c r="B1021" s="58">
        <v>12</v>
      </c>
      <c r="C1021" s="95" t="s">
        <v>495</v>
      </c>
      <c r="D1021" s="124" t="s">
        <v>248</v>
      </c>
      <c r="E1021" s="29" t="s">
        <v>587</v>
      </c>
      <c r="F1021" s="189">
        <v>2650</v>
      </c>
      <c r="G1021" s="206">
        <v>2650</v>
      </c>
      <c r="X1021" s="213">
        <f t="shared" si="77"/>
        <v>100</v>
      </c>
    </row>
    <row r="1022" spans="1:24" ht="58.5">
      <c r="A1022" s="134" t="s">
        <v>715</v>
      </c>
      <c r="B1022" s="57">
        <v>12</v>
      </c>
      <c r="C1022" s="94" t="s">
        <v>495</v>
      </c>
      <c r="D1022" s="161" t="s">
        <v>716</v>
      </c>
      <c r="E1022" s="35" t="s">
        <v>529</v>
      </c>
      <c r="F1022" s="188">
        <f>SUM(F1023)</f>
        <v>390.75</v>
      </c>
      <c r="G1022" s="188">
        <f>SUM(G1023)</f>
        <v>390.745</v>
      </c>
      <c r="X1022" s="211">
        <f t="shared" si="77"/>
        <v>99.99872040946897</v>
      </c>
    </row>
    <row r="1023" spans="1:24" ht="37.5">
      <c r="A1023" s="74" t="s">
        <v>584</v>
      </c>
      <c r="B1023" s="58">
        <v>12</v>
      </c>
      <c r="C1023" s="95" t="s">
        <v>495</v>
      </c>
      <c r="D1023" s="124" t="s">
        <v>716</v>
      </c>
      <c r="E1023" s="29" t="s">
        <v>586</v>
      </c>
      <c r="F1023" s="189">
        <f>SUM(F1024)</f>
        <v>390.75</v>
      </c>
      <c r="G1023" s="189">
        <f>SUM(G1024)</f>
        <v>390.745</v>
      </c>
      <c r="X1023" s="213">
        <f t="shared" si="77"/>
        <v>99.99872040946897</v>
      </c>
    </row>
    <row r="1024" spans="1:24" ht="56.25">
      <c r="A1024" s="74" t="s">
        <v>810</v>
      </c>
      <c r="B1024" s="58">
        <v>12</v>
      </c>
      <c r="C1024" s="95" t="s">
        <v>495</v>
      </c>
      <c r="D1024" s="124" t="s">
        <v>716</v>
      </c>
      <c r="E1024" s="29" t="s">
        <v>587</v>
      </c>
      <c r="F1024" s="189">
        <v>390.75</v>
      </c>
      <c r="G1024" s="206">
        <v>390.745</v>
      </c>
      <c r="X1024" s="213">
        <f t="shared" si="77"/>
        <v>99.99872040946897</v>
      </c>
    </row>
    <row r="1025" spans="1:24" ht="40.5" customHeight="1">
      <c r="A1025" s="12" t="s">
        <v>438</v>
      </c>
      <c r="B1025" s="13" t="s">
        <v>555</v>
      </c>
      <c r="C1025" s="13" t="s">
        <v>527</v>
      </c>
      <c r="D1025" s="14" t="s">
        <v>308</v>
      </c>
      <c r="E1025" s="13" t="s">
        <v>529</v>
      </c>
      <c r="F1025" s="187">
        <f>SUM(F1026)</f>
        <v>93</v>
      </c>
      <c r="G1025" s="187">
        <f>SUM(G1026)</f>
        <v>0</v>
      </c>
      <c r="X1025" s="211">
        <f t="shared" si="77"/>
        <v>0</v>
      </c>
    </row>
    <row r="1026" spans="1:24" ht="47.25" customHeight="1">
      <c r="A1026" s="1" t="s">
        <v>827</v>
      </c>
      <c r="B1026" s="13" t="s">
        <v>555</v>
      </c>
      <c r="C1026" s="13" t="s">
        <v>528</v>
      </c>
      <c r="D1026" s="14" t="s">
        <v>308</v>
      </c>
      <c r="E1026" s="13" t="s">
        <v>529</v>
      </c>
      <c r="F1026" s="187">
        <f aca="true" t="shared" si="78" ref="F1026:G1031">SUM(F1027)</f>
        <v>93</v>
      </c>
      <c r="G1026" s="187">
        <f t="shared" si="78"/>
        <v>0</v>
      </c>
      <c r="X1026" s="211">
        <f t="shared" si="77"/>
        <v>0</v>
      </c>
    </row>
    <row r="1027" spans="1:24" ht="42" customHeight="1">
      <c r="A1027" s="62" t="s">
        <v>210</v>
      </c>
      <c r="B1027" s="13" t="s">
        <v>555</v>
      </c>
      <c r="C1027" s="13" t="s">
        <v>528</v>
      </c>
      <c r="D1027" s="35" t="s">
        <v>322</v>
      </c>
      <c r="E1027" s="13" t="s">
        <v>529</v>
      </c>
      <c r="F1027" s="187">
        <f t="shared" si="78"/>
        <v>93</v>
      </c>
      <c r="G1027" s="187">
        <f t="shared" si="78"/>
        <v>0</v>
      </c>
      <c r="X1027" s="211">
        <f t="shared" si="77"/>
        <v>0</v>
      </c>
    </row>
    <row r="1028" spans="1:24" ht="60" customHeight="1">
      <c r="A1028" s="64" t="s">
        <v>208</v>
      </c>
      <c r="B1028" s="13" t="s">
        <v>555</v>
      </c>
      <c r="C1028" s="13" t="s">
        <v>528</v>
      </c>
      <c r="D1028" s="35" t="s">
        <v>637</v>
      </c>
      <c r="E1028" s="35" t="s">
        <v>529</v>
      </c>
      <c r="F1028" s="187">
        <f t="shared" si="78"/>
        <v>93</v>
      </c>
      <c r="G1028" s="187">
        <f t="shared" si="78"/>
        <v>0</v>
      </c>
      <c r="X1028" s="211">
        <f t="shared" si="77"/>
        <v>0</v>
      </c>
    </row>
    <row r="1029" spans="1:24" ht="60" customHeight="1">
      <c r="A1029" s="64" t="s">
        <v>183</v>
      </c>
      <c r="B1029" s="13" t="s">
        <v>555</v>
      </c>
      <c r="C1029" s="13" t="s">
        <v>528</v>
      </c>
      <c r="D1029" s="35" t="s">
        <v>638</v>
      </c>
      <c r="E1029" s="35" t="s">
        <v>529</v>
      </c>
      <c r="F1029" s="187">
        <f t="shared" si="78"/>
        <v>93</v>
      </c>
      <c r="G1029" s="187">
        <f t="shared" si="78"/>
        <v>0</v>
      </c>
      <c r="X1029" s="211">
        <f t="shared" si="77"/>
        <v>0</v>
      </c>
    </row>
    <row r="1030" spans="1:24" ht="66" customHeight="1">
      <c r="A1030" s="65" t="s">
        <v>719</v>
      </c>
      <c r="B1030" s="13" t="s">
        <v>555</v>
      </c>
      <c r="C1030" s="13" t="s">
        <v>528</v>
      </c>
      <c r="D1030" s="35" t="s">
        <v>639</v>
      </c>
      <c r="E1030" s="35" t="s">
        <v>529</v>
      </c>
      <c r="F1030" s="187">
        <f t="shared" si="78"/>
        <v>93</v>
      </c>
      <c r="G1030" s="187">
        <f t="shared" si="78"/>
        <v>0</v>
      </c>
      <c r="X1030" s="211">
        <f t="shared" si="77"/>
        <v>0</v>
      </c>
    </row>
    <row r="1031" spans="1:24" ht="37.5">
      <c r="A1031" s="66" t="s">
        <v>720</v>
      </c>
      <c r="B1031" s="17" t="s">
        <v>555</v>
      </c>
      <c r="C1031" s="17" t="s">
        <v>528</v>
      </c>
      <c r="D1031" s="29" t="s">
        <v>639</v>
      </c>
      <c r="E1031" s="29" t="s">
        <v>721</v>
      </c>
      <c r="F1031" s="206">
        <f t="shared" si="78"/>
        <v>93</v>
      </c>
      <c r="G1031" s="206">
        <f t="shared" si="78"/>
        <v>0</v>
      </c>
      <c r="X1031" s="213">
        <f t="shared" si="77"/>
        <v>0</v>
      </c>
    </row>
    <row r="1032" spans="1:24" ht="18.75">
      <c r="A1032" s="66" t="s">
        <v>437</v>
      </c>
      <c r="B1032" s="17" t="s">
        <v>555</v>
      </c>
      <c r="C1032" s="17" t="s">
        <v>528</v>
      </c>
      <c r="D1032" s="29" t="s">
        <v>639</v>
      </c>
      <c r="E1032" s="29" t="s">
        <v>722</v>
      </c>
      <c r="F1032" s="206">
        <v>93</v>
      </c>
      <c r="G1032" s="206">
        <v>0</v>
      </c>
      <c r="X1032" s="213">
        <f t="shared" si="77"/>
        <v>0</v>
      </c>
    </row>
    <row r="1033" spans="1:24" ht="30" customHeight="1">
      <c r="A1033" s="43" t="s">
        <v>524</v>
      </c>
      <c r="B1033" s="44"/>
      <c r="C1033" s="44"/>
      <c r="D1033" s="44"/>
      <c r="E1033" s="45"/>
      <c r="F1033" s="188">
        <f>SUM(F11+F174+F182+F235+F406+F538+F567+F787+F883+F895+F951+F1006+F1025)</f>
        <v>1982654.68716</v>
      </c>
      <c r="G1033" s="188">
        <f>SUM(G11+G174+G182+G235+G406+G538+G567+G787+G883+G895+G951+G1006+G1025)</f>
        <v>1872910.4959999998</v>
      </c>
      <c r="X1033" s="211">
        <f t="shared" si="77"/>
        <v>94.46478542780436</v>
      </c>
    </row>
    <row r="1034" spans="5:7" ht="18.75">
      <c r="E1034" s="4"/>
      <c r="F1034" s="68"/>
      <c r="G1034" s="26"/>
    </row>
    <row r="1035" spans="5:7" ht="18.75">
      <c r="E1035" s="4"/>
      <c r="F1035" s="68"/>
      <c r="G1035" s="26"/>
    </row>
    <row r="1036" spans="5:7" ht="15.75">
      <c r="E1036" s="4"/>
      <c r="F1036" s="67"/>
      <c r="G1036" s="27"/>
    </row>
    <row r="1037" spans="5:6" ht="37.5" customHeight="1">
      <c r="E1037" s="4"/>
      <c r="F1037" s="4"/>
    </row>
    <row r="1038" spans="5:6" ht="12.75">
      <c r="E1038" s="4"/>
      <c r="F1038" s="4"/>
    </row>
    <row r="1039" spans="5:6" ht="12.75">
      <c r="E1039" s="4"/>
      <c r="F1039" s="4"/>
    </row>
    <row r="1040" spans="5:6" ht="12.75">
      <c r="E1040" s="4"/>
      <c r="F1040" s="4"/>
    </row>
    <row r="1041" spans="5:6" ht="12.75">
      <c r="E1041" s="4"/>
      <c r="F1041" s="4"/>
    </row>
    <row r="1042" spans="5:6" ht="12.75">
      <c r="E1042" s="4"/>
      <c r="F1042" s="4"/>
    </row>
    <row r="1043" spans="5:6" ht="12.75">
      <c r="E1043" s="4"/>
      <c r="F1043" s="4"/>
    </row>
    <row r="1044" spans="5:6" ht="12.75">
      <c r="E1044" s="4"/>
      <c r="F1044" s="4"/>
    </row>
    <row r="1045" spans="5:6" ht="12.75">
      <c r="E1045" s="4"/>
      <c r="F1045" s="4"/>
    </row>
    <row r="1046" spans="5:6" ht="12.75">
      <c r="E1046" s="4"/>
      <c r="F1046" s="4"/>
    </row>
    <row r="1047" spans="5:6" ht="12.75">
      <c r="E1047" s="4"/>
      <c r="F1047" s="4"/>
    </row>
    <row r="1048" spans="5:6" ht="12.75">
      <c r="E1048" s="4"/>
      <c r="F1048" s="4"/>
    </row>
    <row r="1049" spans="5:6" ht="12.75">
      <c r="E1049" s="4"/>
      <c r="F1049" s="4"/>
    </row>
    <row r="1050" spans="5:6" ht="12.75">
      <c r="E1050" s="4"/>
      <c r="F1050" s="4"/>
    </row>
    <row r="1051" spans="5:6" ht="12.75">
      <c r="E1051" s="4"/>
      <c r="F1051" s="4"/>
    </row>
    <row r="1052" spans="5:6" ht="12.75">
      <c r="E1052" s="4"/>
      <c r="F1052" s="4"/>
    </row>
    <row r="1053" spans="5:6" ht="12.75">
      <c r="E1053" s="4"/>
      <c r="F1053" s="4"/>
    </row>
    <row r="1054" spans="5:6" ht="12.75">
      <c r="E1054" s="4"/>
      <c r="F1054" s="4"/>
    </row>
  </sheetData>
  <sheetProtection/>
  <mergeCells count="5">
    <mergeCell ref="A6:X6"/>
    <mergeCell ref="F1:X1"/>
    <mergeCell ref="A2:X2"/>
    <mergeCell ref="A3:X3"/>
    <mergeCell ref="A4:X4"/>
  </mergeCells>
  <printOptions/>
  <pageMargins left="0.7874015748031497" right="0.3937007874015748" top="0.7874015748031497" bottom="0.7874015748031497" header="0.15748031496062992" footer="0.5118110236220472"/>
  <pageSetup fitToHeight="70" fitToWidth="35" horizontalDpi="600" verticalDpi="600" orientation="portrait" paperSize="9" scale="54" r:id="rId1"/>
  <rowBreaks count="1" manualBreakCount="1">
    <brk id="100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777</cp:lastModifiedBy>
  <cp:lastPrinted>2019-03-29T11:34:08Z</cp:lastPrinted>
  <dcterms:created xsi:type="dcterms:W3CDTF">2007-09-28T11:56:56Z</dcterms:created>
  <dcterms:modified xsi:type="dcterms:W3CDTF">2019-04-29T13:41:48Z</dcterms:modified>
  <cp:category/>
  <cp:version/>
  <cp:contentType/>
  <cp:contentStatus/>
</cp:coreProperties>
</file>